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ose.carvalho\Desktop\"/>
    </mc:Choice>
  </mc:AlternateContent>
  <xr:revisionPtr revIDLastSave="0" documentId="13_ncr:1_{971371CA-DCF0-4684-9972-8935B4401A0A}" xr6:coauthVersionLast="47" xr6:coauthVersionMax="47" xr10:uidLastSave="{00000000-0000-0000-0000-000000000000}"/>
  <bookViews>
    <workbookView xWindow="-120" yWindow="-120" windowWidth="20730" windowHeight="11160" tabRatio="766" firstSheet="2" activeTab="6" xr2:uid="{00000000-000D-0000-FFFF-FFFF00000000}"/>
  </bookViews>
  <sheets>
    <sheet name="Total Nacional GE" sheetId="1" r:id="rId1"/>
    <sheet name="22-23 GE por CLDE" sheetId="11" r:id="rId2"/>
    <sheet name="22-23 Pareto por CLDE" sheetId="12" r:id="rId3"/>
    <sheet name="22-23 Pareto por CRDE" sheetId="14" r:id="rId4"/>
    <sheet name="22-23 Resumo CLDE CRDE" sheetId="16" r:id="rId5"/>
    <sheet name="22-23 Ranking por CRDE CLDE" sheetId="17" r:id="rId6"/>
    <sheet name="Artigo" sheetId="1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7" l="1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5" i="17"/>
  <c r="AE4" i="17"/>
  <c r="F42" i="16" l="1"/>
  <c r="G42" i="16"/>
  <c r="H42" i="16"/>
  <c r="I42" i="16"/>
  <c r="J42" i="16"/>
  <c r="K42" i="16"/>
  <c r="M42" i="16"/>
  <c r="N42" i="16"/>
  <c r="O42" i="16"/>
  <c r="P42" i="16"/>
  <c r="Q42" i="16"/>
  <c r="R42" i="16"/>
  <c r="T42" i="16"/>
  <c r="U42" i="16"/>
  <c r="V42" i="16"/>
  <c r="W42" i="16"/>
  <c r="X42" i="16"/>
  <c r="Y42" i="16"/>
  <c r="Z42" i="16"/>
  <c r="AB42" i="16"/>
  <c r="AC42" i="16"/>
  <c r="AD42" i="16"/>
  <c r="AE42" i="16"/>
  <c r="E42" i="16"/>
  <c r="AA19" i="16"/>
  <c r="AA12" i="16"/>
  <c r="AA7" i="16"/>
  <c r="AA42" i="16" s="1"/>
  <c r="AA10" i="16"/>
  <c r="AA37" i="16"/>
  <c r="AA35" i="16"/>
  <c r="AA9" i="16"/>
  <c r="AA23" i="16"/>
  <c r="AA17" i="16"/>
  <c r="AA30" i="16"/>
  <c r="AA14" i="16"/>
  <c r="AA29" i="16"/>
  <c r="AA34" i="16"/>
  <c r="AA5" i="16"/>
  <c r="AA13" i="16"/>
  <c r="AA39" i="16"/>
  <c r="AA25" i="16"/>
  <c r="AA38" i="16"/>
  <c r="AA32" i="16"/>
  <c r="AA41" i="16"/>
  <c r="AA21" i="16"/>
  <c r="AA11" i="16"/>
  <c r="AA27" i="16"/>
  <c r="AA22" i="16"/>
  <c r="AA18" i="16"/>
  <c r="AA33" i="16"/>
  <c r="AA31" i="16"/>
  <c r="AA24" i="16"/>
  <c r="AA40" i="16"/>
  <c r="AA20" i="16"/>
  <c r="AA8" i="16"/>
  <c r="AA28" i="16"/>
  <c r="AA36" i="16"/>
  <c r="AA26" i="16"/>
  <c r="AA6" i="16"/>
  <c r="AA15" i="16"/>
  <c r="S19" i="16"/>
  <c r="S12" i="16"/>
  <c r="S7" i="16"/>
  <c r="S10" i="16"/>
  <c r="S37" i="16"/>
  <c r="S35" i="16"/>
  <c r="S9" i="16"/>
  <c r="S23" i="16"/>
  <c r="S17" i="16"/>
  <c r="S30" i="16"/>
  <c r="S14" i="16"/>
  <c r="S29" i="16"/>
  <c r="S34" i="16"/>
  <c r="S5" i="16"/>
  <c r="S42" i="16" s="1"/>
  <c r="S13" i="16"/>
  <c r="S39" i="16"/>
  <c r="S25" i="16"/>
  <c r="S38" i="16"/>
  <c r="S32" i="16"/>
  <c r="S41" i="16"/>
  <c r="S21" i="16"/>
  <c r="S11" i="16"/>
  <c r="S27" i="16"/>
  <c r="S22" i="16"/>
  <c r="S18" i="16"/>
  <c r="S33" i="16"/>
  <c r="S31" i="16"/>
  <c r="S24" i="16"/>
  <c r="S40" i="16"/>
  <c r="S20" i="16"/>
  <c r="S8" i="16"/>
  <c r="S28" i="16"/>
  <c r="S36" i="16"/>
  <c r="S26" i="16"/>
  <c r="S6" i="16"/>
  <c r="S15" i="16"/>
  <c r="L19" i="16"/>
  <c r="L12" i="16"/>
  <c r="L7" i="16"/>
  <c r="L10" i="16"/>
  <c r="L42" i="16" s="1"/>
  <c r="L37" i="16"/>
  <c r="L35" i="16"/>
  <c r="L9" i="16"/>
  <c r="L23" i="16"/>
  <c r="L17" i="16"/>
  <c r="L30" i="16"/>
  <c r="L14" i="16"/>
  <c r="L29" i="16"/>
  <c r="L34" i="16"/>
  <c r="L5" i="16"/>
  <c r="L13" i="16"/>
  <c r="L39" i="16"/>
  <c r="L25" i="16"/>
  <c r="L38" i="16"/>
  <c r="L32" i="16"/>
  <c r="L41" i="16"/>
  <c r="L21" i="16"/>
  <c r="L11" i="16"/>
  <c r="L27" i="16"/>
  <c r="L22" i="16"/>
  <c r="L18" i="16"/>
  <c r="L33" i="16"/>
  <c r="L31" i="16"/>
  <c r="L24" i="16"/>
  <c r="L40" i="16"/>
  <c r="L20" i="16"/>
  <c r="L8" i="16"/>
  <c r="L28" i="16"/>
  <c r="L36" i="16"/>
  <c r="L26" i="16"/>
  <c r="L6" i="16"/>
  <c r="L15" i="16"/>
  <c r="D19" i="16"/>
  <c r="C19" i="16" s="1"/>
  <c r="D12" i="16"/>
  <c r="C12" i="16" s="1"/>
  <c r="D7" i="16"/>
  <c r="C7" i="16" s="1"/>
  <c r="D10" i="16"/>
  <c r="D42" i="16" s="1"/>
  <c r="D37" i="16"/>
  <c r="D35" i="16"/>
  <c r="C35" i="16" s="1"/>
  <c r="D9" i="16"/>
  <c r="C9" i="16" s="1"/>
  <c r="D23" i="16"/>
  <c r="C23" i="16" s="1"/>
  <c r="D17" i="16"/>
  <c r="D30" i="16"/>
  <c r="C30" i="16" s="1"/>
  <c r="D14" i="16"/>
  <c r="C14" i="16" s="1"/>
  <c r="D29" i="16"/>
  <c r="C29" i="16" s="1"/>
  <c r="D34" i="16"/>
  <c r="C34" i="16" s="1"/>
  <c r="D5" i="16"/>
  <c r="C5" i="16" s="1"/>
  <c r="D13" i="16"/>
  <c r="C13" i="16" s="1"/>
  <c r="D39" i="16"/>
  <c r="C39" i="16" s="1"/>
  <c r="D25" i="16"/>
  <c r="D38" i="16"/>
  <c r="D32" i="16"/>
  <c r="C32" i="16" s="1"/>
  <c r="D41" i="16"/>
  <c r="D21" i="16"/>
  <c r="C21" i="16" s="1"/>
  <c r="D11" i="16"/>
  <c r="C11" i="16" s="1"/>
  <c r="D27" i="16"/>
  <c r="C27" i="16" s="1"/>
  <c r="D22" i="16"/>
  <c r="C22" i="16" s="1"/>
  <c r="D18" i="16"/>
  <c r="C18" i="16" s="1"/>
  <c r="D33" i="16"/>
  <c r="C33" i="16" s="1"/>
  <c r="D31" i="16"/>
  <c r="D24" i="16"/>
  <c r="C24" i="16" s="1"/>
  <c r="D40" i="16"/>
  <c r="C40" i="16" s="1"/>
  <c r="D20" i="16"/>
  <c r="D8" i="16"/>
  <c r="C8" i="16" s="1"/>
  <c r="D28" i="16"/>
  <c r="C28" i="16" s="1"/>
  <c r="D36" i="16"/>
  <c r="C36" i="16" s="1"/>
  <c r="D26" i="16"/>
  <c r="D6" i="16"/>
  <c r="C15" i="16"/>
  <c r="D15" i="16"/>
  <c r="AA16" i="16"/>
  <c r="S16" i="16"/>
  <c r="L16" i="16"/>
  <c r="D16" i="16"/>
  <c r="C16" i="16"/>
  <c r="C38" i="16" l="1"/>
  <c r="C10" i="16"/>
  <c r="C31" i="16"/>
  <c r="C20" i="16"/>
  <c r="C37" i="16"/>
  <c r="C25" i="16"/>
  <c r="C41" i="16"/>
  <c r="C6" i="16"/>
  <c r="C42" i="16" s="1"/>
  <c r="C17" i="16"/>
  <c r="C26" i="16"/>
</calcChain>
</file>

<file path=xl/sharedStrings.xml><?xml version="1.0" encoding="utf-8"?>
<sst xmlns="http://schemas.openxmlformats.org/spreadsheetml/2006/main" count="1201" uniqueCount="92">
  <si>
    <t/>
  </si>
  <si>
    <t>Frequency</t>
  </si>
  <si>
    <t>Percent</t>
  </si>
  <si>
    <t>Valid Percent</t>
  </si>
  <si>
    <t>Cumulative Percent</t>
  </si>
  <si>
    <t>Valid</t>
  </si>
  <si>
    <t>Futsal</t>
  </si>
  <si>
    <t>Voleibol</t>
  </si>
  <si>
    <t>Badminton</t>
  </si>
  <si>
    <t>Ténis de Mesa</t>
  </si>
  <si>
    <t>Natação</t>
  </si>
  <si>
    <t>Basquetebol</t>
  </si>
  <si>
    <t>Boccia</t>
  </si>
  <si>
    <t>Atletismo</t>
  </si>
  <si>
    <t>Desportos Adaptados</t>
  </si>
  <si>
    <t>Andebol</t>
  </si>
  <si>
    <t>Xadrez</t>
  </si>
  <si>
    <t>Multiatividades de Ar Livre</t>
  </si>
  <si>
    <t>Ténis</t>
  </si>
  <si>
    <t>Patinagem</t>
  </si>
  <si>
    <t>Canoagem</t>
  </si>
  <si>
    <t>Golfe</t>
  </si>
  <si>
    <t>Surf</t>
  </si>
  <si>
    <t>Orientação</t>
  </si>
  <si>
    <t>Tiro com Arco</t>
  </si>
  <si>
    <t>Vela</t>
  </si>
  <si>
    <t>Escalada</t>
  </si>
  <si>
    <t>Padel</t>
  </si>
  <si>
    <t>Rugby</t>
  </si>
  <si>
    <t>Judo</t>
  </si>
  <si>
    <t>Corfebol</t>
  </si>
  <si>
    <t>Remo</t>
  </si>
  <si>
    <t>Esgrima</t>
  </si>
  <si>
    <t>Goalball</t>
  </si>
  <si>
    <t>Hipismo</t>
  </si>
  <si>
    <t>Triatlo</t>
  </si>
  <si>
    <t>Luta</t>
  </si>
  <si>
    <t>Total</t>
  </si>
  <si>
    <t>Count</t>
  </si>
  <si>
    <t>CLDE Braga</t>
  </si>
  <si>
    <t>CLDE Bragança e Côa</t>
  </si>
  <si>
    <t>CLDE Entre Douro e Vouga</t>
  </si>
  <si>
    <t>CLDE Porto</t>
  </si>
  <si>
    <t>CLDE Tâmega</t>
  </si>
  <si>
    <t>CLDE Viana do Castelo</t>
  </si>
  <si>
    <t>CLDE Vila Real e Douro</t>
  </si>
  <si>
    <t>CLDE Aveiro</t>
  </si>
  <si>
    <t>CLDE Castelo Branco</t>
  </si>
  <si>
    <t>CLDE Coimbra</t>
  </si>
  <si>
    <t>CLDE Leiria</t>
  </si>
  <si>
    <t>CLDE Guarda</t>
  </si>
  <si>
    <t>CLDE Viseu</t>
  </si>
  <si>
    <t>CLDE Amadora,Cascais e Oeiras</t>
  </si>
  <si>
    <t>CLDE Lezíria e Médio Tejo</t>
  </si>
  <si>
    <t>CLDE Lisboa</t>
  </si>
  <si>
    <t>CLDE Loures, Odivelas e VF Xira</t>
  </si>
  <si>
    <t>CLDE Oeste</t>
  </si>
  <si>
    <t>CLDE Setúbal</t>
  </si>
  <si>
    <t>CLDE Sintra</t>
  </si>
  <si>
    <t>CLDE Alto Alentejo</t>
  </si>
  <si>
    <t>CLDE Alentejo Central</t>
  </si>
  <si>
    <t>CLDE Baixo Alentejo e Alentejo Litoral</t>
  </si>
  <si>
    <t>CLDE Algarve</t>
  </si>
  <si>
    <t>CRDE ALGARVE</t>
  </si>
  <si>
    <t>CRDE ALENTEJO</t>
  </si>
  <si>
    <t>CRDE LISBOA LVT</t>
  </si>
  <si>
    <t>CRDE CENTRO</t>
  </si>
  <si>
    <t>CRDE NORTE</t>
  </si>
  <si>
    <t>TOTAL NACIONAL</t>
  </si>
  <si>
    <t>Modalidade</t>
  </si>
  <si>
    <t>Ginástica</t>
  </si>
  <si>
    <t>Atividades Rítmicas Expressivas</t>
  </si>
  <si>
    <t>BTT - XCO</t>
  </si>
  <si>
    <t>Beisebol e Softebol</t>
  </si>
  <si>
    <t>Basquetebol 3x3</t>
  </si>
  <si>
    <t>Taekwondo</t>
  </si>
  <si>
    <t>CLDE</t>
  </si>
  <si>
    <t>Modalidade                      * CLDE                 Crosstabulation</t>
  </si>
  <si>
    <t>MODALIDADE</t>
  </si>
  <si>
    <t>TOTAL</t>
  </si>
  <si>
    <t>CRDE</t>
  </si>
  <si>
    <t>CRDE Norte</t>
  </si>
  <si>
    <t>CRDE Centro</t>
  </si>
  <si>
    <t>CRDE Lisboa e Vale do Tejo</t>
  </si>
  <si>
    <t>CRDE Alentejo</t>
  </si>
  <si>
    <t>CRDE Algarve</t>
  </si>
  <si>
    <t>Relevante CRDE</t>
  </si>
  <si>
    <t>Relevante CLDE</t>
  </si>
  <si>
    <t>Hóquei em Campo</t>
  </si>
  <si>
    <t>Nº de Grupos Equipa</t>
  </si>
  <si>
    <t>Percentagem</t>
  </si>
  <si>
    <t>Percentagem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</si>
</sst>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0.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60"/>
      <name val="Arial Bold"/>
    </font>
    <font>
      <sz val="12"/>
      <color indexed="62"/>
      <name val="Arial"/>
    </font>
    <font>
      <sz val="1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Arial Bold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111">
    <xf numFmtId="0" fontId="0" fillId="0" borderId="0" xfId="0"/>
    <xf numFmtId="0" fontId="5" fillId="0" borderId="1" xfId="3" applyFont="1" applyBorder="1" applyAlignment="1">
      <alignment horizontal="center" wrapText="1"/>
    </xf>
    <xf numFmtId="0" fontId="5" fillId="6" borderId="1" xfId="3" applyFont="1" applyFill="1" applyBorder="1" applyAlignment="1">
      <alignment horizontal="center" wrapText="1"/>
    </xf>
    <xf numFmtId="0" fontId="5" fillId="7" borderId="1" xfId="3" applyFont="1" applyFill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7" fillId="0" borderId="0" xfId="30" applyFont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33" applyFont="1" applyAlignment="1">
      <alignment horizontal="left" vertical="top" wrapText="1"/>
    </xf>
    <xf numFmtId="0" fontId="8" fillId="0" borderId="0" xfId="0" applyFont="1"/>
    <xf numFmtId="0" fontId="1" fillId="0" borderId="0" xfId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vertical="top" wrapText="1"/>
    </xf>
    <xf numFmtId="164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164" fontId="7" fillId="0" borderId="0" xfId="10" applyNumberFormat="1" applyFont="1" applyAlignment="1">
      <alignment horizontal="right" vertical="top"/>
    </xf>
    <xf numFmtId="0" fontId="4" fillId="0" borderId="0" xfId="1" applyFont="1" applyAlignment="1">
      <alignment horizontal="left" vertical="top" wrapText="1"/>
    </xf>
    <xf numFmtId="164" fontId="7" fillId="0" borderId="0" xfId="13" applyNumberFormat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164" fontId="7" fillId="0" borderId="0" xfId="18" applyNumberFormat="1" applyFont="1" applyAlignment="1">
      <alignment horizontal="right" vertical="top"/>
    </xf>
    <xf numFmtId="0" fontId="5" fillId="5" borderId="0" xfId="3" applyFont="1" applyFill="1" applyAlignment="1">
      <alignment horizontal="center" wrapText="1"/>
    </xf>
    <xf numFmtId="0" fontId="5" fillId="5" borderId="1" xfId="3" applyFont="1" applyFill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5" borderId="2" xfId="3" applyFont="1" applyFill="1" applyBorder="1" applyAlignment="1">
      <alignment horizontal="center" wrapText="1"/>
    </xf>
    <xf numFmtId="0" fontId="5" fillId="7" borderId="2" xfId="3" applyFont="1" applyFill="1" applyBorder="1" applyAlignment="1">
      <alignment horizontal="center" wrapText="1"/>
    </xf>
    <xf numFmtId="0" fontId="5" fillId="6" borderId="2" xfId="3" applyFont="1" applyFill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5" borderId="4" xfId="3" applyFont="1" applyFill="1" applyBorder="1" applyAlignment="1">
      <alignment horizontal="center" wrapText="1"/>
    </xf>
    <xf numFmtId="0" fontId="5" fillId="7" borderId="4" xfId="3" applyFont="1" applyFill="1" applyBorder="1" applyAlignment="1">
      <alignment horizontal="center" wrapText="1"/>
    </xf>
    <xf numFmtId="0" fontId="5" fillId="6" borderId="4" xfId="3" applyFont="1" applyFill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5" fillId="6" borderId="5" xfId="3" applyFont="1" applyFill="1" applyBorder="1" applyAlignment="1">
      <alignment horizontal="center" wrapText="1"/>
    </xf>
    <xf numFmtId="0" fontId="1" fillId="0" borderId="0" xfId="56"/>
    <xf numFmtId="0" fontId="5" fillId="3" borderId="1" xfId="3" applyFont="1" applyFill="1" applyBorder="1" applyAlignment="1">
      <alignment horizontal="center" wrapText="1"/>
    </xf>
    <xf numFmtId="166" fontId="0" fillId="0" borderId="0" xfId="0" applyNumberFormat="1"/>
    <xf numFmtId="166" fontId="7" fillId="0" borderId="0" xfId="11" applyNumberFormat="1" applyFont="1" applyAlignment="1">
      <alignment horizontal="right" vertical="top"/>
    </xf>
    <xf numFmtId="166" fontId="7" fillId="0" borderId="0" xfId="12" applyNumberFormat="1" applyFont="1" applyAlignment="1">
      <alignment horizontal="left" vertical="top" wrapText="1"/>
    </xf>
    <xf numFmtId="166" fontId="7" fillId="0" borderId="0" xfId="14" applyNumberFormat="1" applyFont="1" applyAlignment="1">
      <alignment horizontal="right" vertical="top"/>
    </xf>
    <xf numFmtId="0" fontId="12" fillId="0" borderId="0" xfId="57"/>
    <xf numFmtId="0" fontId="12" fillId="0" borderId="0" xfId="58"/>
    <xf numFmtId="164" fontId="7" fillId="0" borderId="0" xfId="31" applyNumberFormat="1" applyFont="1" applyAlignment="1">
      <alignment horizontal="center"/>
    </xf>
    <xf numFmtId="165" fontId="7" fillId="0" borderId="0" xfId="32" applyNumberFormat="1" applyFont="1" applyAlignment="1">
      <alignment horizontal="center"/>
    </xf>
    <xf numFmtId="164" fontId="7" fillId="0" borderId="0" xfId="34" applyNumberFormat="1" applyFont="1" applyAlignment="1">
      <alignment horizontal="center"/>
    </xf>
    <xf numFmtId="165" fontId="7" fillId="0" borderId="0" xfId="35" applyNumberFormat="1" applyFont="1" applyAlignment="1">
      <alignment horizontal="center"/>
    </xf>
    <xf numFmtId="0" fontId="7" fillId="0" borderId="0" xfId="33" applyFont="1" applyAlignment="1">
      <alignment horizontal="center" wrapText="1"/>
    </xf>
    <xf numFmtId="0" fontId="14" fillId="0" borderId="1" xfId="58" applyFont="1" applyBorder="1" applyAlignment="1">
      <alignment horizontal="center" wrapText="1"/>
    </xf>
    <xf numFmtId="0" fontId="14" fillId="2" borderId="1" xfId="58" applyFont="1" applyFill="1" applyBorder="1" applyAlignment="1">
      <alignment horizontal="left" vertical="top" wrapText="1"/>
    </xf>
    <xf numFmtId="164" fontId="13" fillId="4" borderId="1" xfId="58" applyNumberFormat="1" applyFont="1" applyFill="1" applyBorder="1" applyAlignment="1">
      <alignment horizontal="center"/>
    </xf>
    <xf numFmtId="165" fontId="13" fillId="4" borderId="1" xfId="58" applyNumberFormat="1" applyFont="1" applyFill="1" applyBorder="1" applyAlignment="1">
      <alignment horizontal="center"/>
    </xf>
    <xf numFmtId="0" fontId="13" fillId="4" borderId="1" xfId="58" applyFont="1" applyFill="1" applyBorder="1" applyAlignment="1">
      <alignment horizontal="center" wrapText="1"/>
    </xf>
    <xf numFmtId="0" fontId="14" fillId="3" borderId="1" xfId="58" applyFont="1" applyFill="1" applyBorder="1" applyAlignment="1">
      <alignment horizontal="left" vertical="top" wrapText="1"/>
    </xf>
    <xf numFmtId="164" fontId="13" fillId="3" borderId="1" xfId="58" applyNumberFormat="1" applyFont="1" applyFill="1" applyBorder="1" applyAlignment="1">
      <alignment horizontal="center"/>
    </xf>
    <xf numFmtId="165" fontId="13" fillId="3" borderId="1" xfId="58" applyNumberFormat="1" applyFont="1" applyFill="1" applyBorder="1" applyAlignment="1">
      <alignment horizontal="center"/>
    </xf>
    <xf numFmtId="0" fontId="12" fillId="0" borderId="0" xfId="59"/>
    <xf numFmtId="0" fontId="12" fillId="3" borderId="0" xfId="59" applyFill="1"/>
    <xf numFmtId="0" fontId="12" fillId="0" borderId="1" xfId="57" applyBorder="1"/>
    <xf numFmtId="0" fontId="15" fillId="3" borderId="1" xfId="57" applyFont="1" applyFill="1" applyBorder="1" applyAlignment="1">
      <alignment horizontal="left" vertical="top" wrapText="1"/>
    </xf>
    <xf numFmtId="164" fontId="7" fillId="7" borderId="1" xfId="53" applyNumberFormat="1" applyFont="1" applyFill="1" applyBorder="1" applyAlignment="1">
      <alignment horizontal="center" vertical="top"/>
    </xf>
    <xf numFmtId="164" fontId="5" fillId="6" borderId="1" xfId="3" applyNumberFormat="1" applyFont="1" applyFill="1" applyBorder="1" applyAlignment="1">
      <alignment horizontal="center" wrapText="1"/>
    </xf>
    <xf numFmtId="164" fontId="16" fillId="4" borderId="1" xfId="57" applyNumberFormat="1" applyFont="1" applyFill="1" applyBorder="1" applyAlignment="1">
      <alignment horizontal="center" vertical="top"/>
    </xf>
    <xf numFmtId="164" fontId="16" fillId="6" borderId="1" xfId="57" applyNumberFormat="1" applyFont="1" applyFill="1" applyBorder="1" applyAlignment="1">
      <alignment horizontal="center" vertical="top"/>
    </xf>
    <xf numFmtId="164" fontId="12" fillId="0" borderId="1" xfId="57" applyNumberFormat="1" applyBorder="1"/>
    <xf numFmtId="0" fontId="15" fillId="2" borderId="1" xfId="57" applyFont="1" applyFill="1" applyBorder="1" applyAlignment="1">
      <alignment horizontal="left" vertical="top" wrapText="1"/>
    </xf>
    <xf numFmtId="0" fontId="15" fillId="2" borderId="1" xfId="57" applyFont="1" applyFill="1" applyBorder="1" applyAlignment="1">
      <alignment horizontal="center" vertical="top" wrapText="1"/>
    </xf>
    <xf numFmtId="0" fontId="15" fillId="8" borderId="1" xfId="57" applyFont="1" applyFill="1" applyBorder="1" applyAlignment="1">
      <alignment horizontal="left" vertical="top" wrapText="1"/>
    </xf>
    <xf numFmtId="0" fontId="11" fillId="0" borderId="1" xfId="56" applyFont="1" applyBorder="1" applyAlignment="1">
      <alignment horizontal="left" wrapText="1"/>
    </xf>
    <xf numFmtId="0" fontId="0" fillId="0" borderId="1" xfId="0" applyBorder="1"/>
    <xf numFmtId="166" fontId="0" fillId="0" borderId="1" xfId="0" applyNumberFormat="1" applyBorder="1"/>
    <xf numFmtId="0" fontId="0" fillId="3" borderId="1" xfId="0" applyFill="1" applyBorder="1"/>
    <xf numFmtId="166" fontId="0" fillId="3" borderId="1" xfId="0" applyNumberFormat="1" applyFill="1" applyBorder="1"/>
    <xf numFmtId="0" fontId="14" fillId="0" borderId="2" xfId="57" applyFont="1" applyBorder="1" applyAlignment="1">
      <alignment horizontal="center" wrapText="1"/>
    </xf>
    <xf numFmtId="0" fontId="14" fillId="2" borderId="1" xfId="57" applyFont="1" applyFill="1" applyBorder="1" applyAlignment="1">
      <alignment horizontal="left" vertical="top" wrapText="1"/>
    </xf>
    <xf numFmtId="164" fontId="13" fillId="4" borderId="1" xfId="57" applyNumberFormat="1" applyFont="1" applyFill="1" applyBorder="1" applyAlignment="1">
      <alignment horizontal="right" vertical="top"/>
    </xf>
    <xf numFmtId="0" fontId="14" fillId="0" borderId="1" xfId="59" applyFont="1" applyBorder="1" applyAlignment="1">
      <alignment horizontal="center" wrapText="1"/>
    </xf>
    <xf numFmtId="0" fontId="14" fillId="2" borderId="1" xfId="59" applyFont="1" applyFill="1" applyBorder="1" applyAlignment="1">
      <alignment horizontal="left" vertical="top" wrapText="1"/>
    </xf>
    <xf numFmtId="0" fontId="14" fillId="3" borderId="1" xfId="59" applyFont="1" applyFill="1" applyBorder="1" applyAlignment="1">
      <alignment horizontal="left" vertical="top" wrapText="1"/>
    </xf>
    <xf numFmtId="164" fontId="13" fillId="3" borderId="1" xfId="59" applyNumberFormat="1" applyFont="1" applyFill="1" applyBorder="1" applyAlignment="1">
      <alignment horizontal="right" vertical="top"/>
    </xf>
    <xf numFmtId="165" fontId="13" fillId="3" borderId="1" xfId="59" applyNumberFormat="1" applyFont="1" applyFill="1" applyBorder="1" applyAlignment="1">
      <alignment horizontal="right" vertical="top"/>
    </xf>
    <xf numFmtId="164" fontId="13" fillId="4" borderId="1" xfId="59" applyNumberFormat="1" applyFont="1" applyFill="1" applyBorder="1" applyAlignment="1">
      <alignment horizontal="right" vertical="top"/>
    </xf>
    <xf numFmtId="165" fontId="13" fillId="4" borderId="1" xfId="59" applyNumberFormat="1" applyFont="1" applyFill="1" applyBorder="1" applyAlignment="1">
      <alignment horizontal="right" vertical="top"/>
    </xf>
    <xf numFmtId="0" fontId="13" fillId="4" borderId="1" xfId="59" applyFont="1" applyFill="1" applyBorder="1" applyAlignment="1">
      <alignment horizontal="left" vertical="top" wrapText="1"/>
    </xf>
    <xf numFmtId="0" fontId="17" fillId="0" borderId="0" xfId="0" applyFont="1"/>
    <xf numFmtId="0" fontId="18" fillId="0" borderId="0" xfId="59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59" applyFont="1" applyAlignment="1">
      <alignment horizontal="left" vertical="top" wrapText="1"/>
    </xf>
    <xf numFmtId="164" fontId="18" fillId="0" borderId="0" xfId="59" applyNumberFormat="1" applyFont="1" applyAlignment="1">
      <alignment horizontal="center" vertical="top"/>
    </xf>
    <xf numFmtId="165" fontId="18" fillId="0" borderId="0" xfId="59" applyNumberFormat="1" applyFont="1" applyAlignment="1">
      <alignment horizontal="center" vertical="top"/>
    </xf>
    <xf numFmtId="0" fontId="19" fillId="0" borderId="0" xfId="59" applyFont="1" applyAlignment="1">
      <alignment horizontal="center" vertical="center" wrapText="1"/>
    </xf>
    <xf numFmtId="0" fontId="18" fillId="0" borderId="0" xfId="59" applyFont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</xf>
    <xf numFmtId="0" fontId="14" fillId="2" borderId="1" xfId="57" applyFont="1" applyFill="1" applyBorder="1" applyAlignment="1">
      <alignment horizontal="left" vertical="top" wrapText="1"/>
    </xf>
    <xf numFmtId="0" fontId="10" fillId="0" borderId="0" xfId="57" applyFont="1" applyAlignment="1">
      <alignment horizontal="center" vertical="center" wrapText="1"/>
    </xf>
    <xf numFmtId="0" fontId="13" fillId="4" borderId="0" xfId="57" applyFont="1" applyFill="1"/>
    <xf numFmtId="0" fontId="12" fillId="0" borderId="0" xfId="57"/>
    <xf numFmtId="0" fontId="14" fillId="0" borderId="0" xfId="57" applyFont="1" applyAlignment="1">
      <alignment horizontal="left" wrapText="1"/>
    </xf>
    <xf numFmtId="0" fontId="14" fillId="0" borderId="1" xfId="57" applyFont="1" applyBorder="1" applyAlignment="1">
      <alignment horizontal="center" wrapText="1"/>
    </xf>
    <xf numFmtId="0" fontId="14" fillId="0" borderId="2" xfId="57" applyFont="1" applyBorder="1" applyAlignment="1">
      <alignment horizontal="center" wrapText="1"/>
    </xf>
    <xf numFmtId="0" fontId="14" fillId="2" borderId="1" xfId="58" applyFont="1" applyFill="1" applyBorder="1" applyAlignment="1">
      <alignment horizontal="left" vertical="top" wrapText="1"/>
    </xf>
    <xf numFmtId="0" fontId="10" fillId="0" borderId="0" xfId="58" applyFont="1" applyAlignment="1">
      <alignment horizontal="center" vertical="center" wrapText="1"/>
    </xf>
    <xf numFmtId="0" fontId="14" fillId="0" borderId="1" xfId="58" applyFont="1" applyBorder="1" applyAlignment="1">
      <alignment horizontal="left" wrapText="1"/>
    </xf>
    <xf numFmtId="0" fontId="10" fillId="0" borderId="0" xfId="59" applyFont="1" applyAlignment="1">
      <alignment horizontal="center" vertical="center" wrapText="1"/>
    </xf>
    <xf numFmtId="0" fontId="14" fillId="0" borderId="1" xfId="59" applyFont="1" applyBorder="1" applyAlignment="1">
      <alignment horizontal="left" wrapText="1"/>
    </xf>
    <xf numFmtId="0" fontId="14" fillId="2" borderId="1" xfId="59" applyFont="1" applyFill="1" applyBorder="1" applyAlignment="1">
      <alignment horizontal="left" vertical="top" wrapText="1"/>
    </xf>
    <xf numFmtId="0" fontId="20" fillId="0" borderId="0" xfId="59" applyFont="1" applyAlignment="1">
      <alignment horizontal="left" vertical="top" wrapText="1"/>
    </xf>
    <xf numFmtId="164" fontId="20" fillId="0" borderId="0" xfId="59" applyNumberFormat="1" applyFont="1" applyAlignment="1">
      <alignment horizontal="center" vertical="top"/>
    </xf>
    <xf numFmtId="165" fontId="20" fillId="0" borderId="0" xfId="59" applyNumberFormat="1" applyFont="1" applyAlignment="1">
      <alignment horizontal="center" vertical="top"/>
    </xf>
    <xf numFmtId="0" fontId="20" fillId="0" borderId="0" xfId="59" applyFont="1" applyAlignment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horizontal="center"/>
    </xf>
  </cellXfs>
  <cellStyles count="60">
    <cellStyle name="Normal" xfId="0" builtinId="0"/>
    <cellStyle name="Normal_22-23 GE por CLDE" xfId="57" xr:uid="{810F9356-1508-4153-BBC2-6E5046242886}"/>
    <cellStyle name="Normal_22-23 Pareto por CLDE" xfId="58" xr:uid="{46C2B3DA-BB64-455D-A569-5F9F86CC6900}"/>
    <cellStyle name="Normal_22-23 Pareto por CRDE" xfId="59" xr:uid="{02422C34-D1AE-42FC-B8BA-C45024FDBD5B}"/>
    <cellStyle name="Normal_Folha1" xfId="1" xr:uid="{11ED2118-4983-4B7E-AF00-0712B77DE77E}"/>
    <cellStyle name="Normal_Folha3" xfId="2" xr:uid="{3581149B-6A2B-4CAF-9FC5-428E9C57C267}"/>
    <cellStyle name="Normal_Quadro Resumo" xfId="3" xr:uid="{DD73B698-7C19-44E4-AB22-F9CC91249329}"/>
    <cellStyle name="Normal_Total Nacional GE" xfId="56" xr:uid="{40675B82-692B-4841-8FEB-B588705BB9BC}"/>
    <cellStyle name="style1648230918982" xfId="4" xr:uid="{74571938-0D20-4911-B1FE-76EFF464F5C4}"/>
    <cellStyle name="style1648230919076" xfId="5" xr:uid="{410ECAF0-4314-4C7B-AE88-655D7DC5BB55}"/>
    <cellStyle name="style1648230919123" xfId="6" xr:uid="{237E9EA3-0125-4CB8-848B-618A54718682}"/>
    <cellStyle name="style1648230919170" xfId="9" xr:uid="{7F6BA9E6-0419-4A48-AA4B-CA03EF2F42AF}"/>
    <cellStyle name="style1648230919201" xfId="12" xr:uid="{0618A17D-3441-4CAC-8C9D-93CD438571CF}"/>
    <cellStyle name="style1648230919248" xfId="7" xr:uid="{1B2F9B07-6A40-490C-AD47-05CD65D83062}"/>
    <cellStyle name="style1648230919279" xfId="8" xr:uid="{E2E0BEBE-B009-47B6-8110-89BE738A1A27}"/>
    <cellStyle name="style1648230919311" xfId="10" xr:uid="{D281CD13-AC33-434B-81CC-B4CF1457E04C}"/>
    <cellStyle name="style1648230919354" xfId="11" xr:uid="{29D487A6-5911-4B45-8EA5-1B5C89BAFC11}"/>
    <cellStyle name="style1648230919406" xfId="13" xr:uid="{C7FAC670-A111-48AD-9AE3-04D3D55ED030}"/>
    <cellStyle name="style1648230919437" xfId="14" xr:uid="{0C4F3A83-4FCD-4048-B077-B2BD00B47D6A}"/>
    <cellStyle name="style1648232583182" xfId="15" xr:uid="{4D84C042-9253-40B0-869E-0499AAF63385}"/>
    <cellStyle name="style1648232583244" xfId="16" xr:uid="{7684D647-1DB1-43B6-8FA5-2B20A6E9B0DB}"/>
    <cellStyle name="style1648232583322" xfId="17" xr:uid="{0AB624EC-A549-4764-B486-5900FDC8989A}"/>
    <cellStyle name="style1648232583385" xfId="19" xr:uid="{8D9DAD9E-D669-45FD-990D-7A5F0408709D}"/>
    <cellStyle name="style1648232583432" xfId="21" xr:uid="{D9BC7D3F-6E61-4924-81F6-C4C99DD76687}"/>
    <cellStyle name="style1648232583494" xfId="18" xr:uid="{171BF6DE-69E5-49A9-9A3A-00F4C943F597}"/>
    <cellStyle name="style1648232583526" xfId="20" xr:uid="{10E5AFE9-9273-4BF6-B778-1B531B87FA03}"/>
    <cellStyle name="style1648232583639" xfId="22" xr:uid="{6D3C6549-D093-4BF7-A964-692632AAC5D0}"/>
    <cellStyle name="style1648234452124" xfId="23" xr:uid="{E40854FD-756A-4698-A7F7-C872392317E4}"/>
    <cellStyle name="style1648234452170" xfId="24" xr:uid="{565BAD58-CDC0-44E8-BCA0-65DE5E70E066}"/>
    <cellStyle name="style1648234452217" xfId="25" xr:uid="{DB5D7D34-539E-4AC7-BD84-5105DDF7D95A}"/>
    <cellStyle name="style1648234452249" xfId="27" xr:uid="{72D3CF7E-4DA5-4C9E-BC39-DE85A2ECEC88}"/>
    <cellStyle name="style1648234452280" xfId="30" xr:uid="{351B591B-44A9-4D2A-8532-7596449E4E46}"/>
    <cellStyle name="style1648234452321" xfId="33" xr:uid="{3290DC74-6FE3-4312-AC44-DD229B264885}"/>
    <cellStyle name="style1648234452358" xfId="26" xr:uid="{B77AE1CB-3600-4BB3-A7A3-D0590717D7F0}"/>
    <cellStyle name="style1648234452485" xfId="28" xr:uid="{4470C297-9C8A-4F3F-9191-E247F99C3457}"/>
    <cellStyle name="style1648234452517" xfId="29" xr:uid="{BF9593F0-55CF-4693-B23E-2CD71ED6AAA8}"/>
    <cellStyle name="style1648234452548" xfId="31" xr:uid="{A0E6053D-E20D-4AB9-BDC3-C49863217D87}"/>
    <cellStyle name="style1648234452563" xfId="32" xr:uid="{0E467E88-8AB0-4D3C-9102-1211B458706D}"/>
    <cellStyle name="style1648234452610" xfId="34" xr:uid="{4F4150B4-7F53-425B-9ED9-0E19ECB4C7AE}"/>
    <cellStyle name="style1648234452642" xfId="35" xr:uid="{AE1D3CC7-381E-4840-A8C9-941ED7E848C2}"/>
    <cellStyle name="style1648235910382" xfId="36" xr:uid="{932C33FD-D813-41D6-94DA-59537D4AA1B9}"/>
    <cellStyle name="style1648235910420" xfId="37" xr:uid="{220C21F1-2436-46AD-AA29-05CFC33B1A7E}"/>
    <cellStyle name="style1648235910451" xfId="38" xr:uid="{82A84F0D-49EC-4194-BA78-D2F8C2CC4AB8}"/>
    <cellStyle name="style1648235910482" xfId="40" xr:uid="{64704036-DA33-45B9-AFFF-E141C94FFD6B}"/>
    <cellStyle name="style1648235910513" xfId="43" xr:uid="{0E3BD32C-9C54-41EB-ACEF-58490CF28BB6}"/>
    <cellStyle name="style1648235910545" xfId="46" xr:uid="{BF09E547-615D-4F75-BD5C-52745E85534F}"/>
    <cellStyle name="style1648235910576" xfId="39" xr:uid="{65C3EC7F-F0C0-476F-ACD6-BF09709C2CA2}"/>
    <cellStyle name="style1648235910623" xfId="41" xr:uid="{40603937-2089-4AA9-B37E-B1686DB89657}"/>
    <cellStyle name="style1648235910654" xfId="42" xr:uid="{EE1B795D-6E0E-4FF2-9537-A72872920327}"/>
    <cellStyle name="style1648235910685" xfId="44" xr:uid="{C3FE1B42-16D0-4911-9B8D-AE3521FBDAF0}"/>
    <cellStyle name="style1648235910701" xfId="45" xr:uid="{59B4B5CA-9761-4E6F-AE6D-8DD0D6F7AB65}"/>
    <cellStyle name="style1648235910732" xfId="47" xr:uid="{AEEE4C01-530D-4EDA-BE3A-6394BDBA41FB}"/>
    <cellStyle name="style1648235910763" xfId="48" xr:uid="{88931C3C-2519-4CF1-9FE7-0B1F56DC6B59}"/>
    <cellStyle name="style1648323861537" xfId="49" xr:uid="{2AE3149D-C348-409B-BF7E-77E9CA4EF3FC}"/>
    <cellStyle name="style1648323861583" xfId="50" xr:uid="{83EAD95D-D887-4B24-9F57-21D9CD363467}"/>
    <cellStyle name="style1648323861628" xfId="52" xr:uid="{8FA7CF7E-2815-4364-9228-8DB60C793F65}"/>
    <cellStyle name="style1648323861663" xfId="54" xr:uid="{5BA2FDE7-D4F3-4FBC-B187-B5A2D6B89866}"/>
    <cellStyle name="style1648323861706" xfId="51" xr:uid="{729612AF-50FF-4225-9A51-A5AFEBFDFC29}"/>
    <cellStyle name="style1648323861738" xfId="53" xr:uid="{4F2DE6C1-66FA-4E76-BAAA-830C5997CA37}"/>
    <cellStyle name="style1648323861821" xfId="55" xr:uid="{C34CD66D-6DF5-4059-B45A-DF79A2C746B8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R42"/>
  <sheetViews>
    <sheetView topLeftCell="A11" workbookViewId="0">
      <selection activeCell="E10" sqref="E10"/>
    </sheetView>
  </sheetViews>
  <sheetFormatPr defaultRowHeight="15"/>
  <cols>
    <col min="1" max="1" width="26.7109375" bestFit="1" customWidth="1"/>
    <col min="2" max="2" width="9.28515625" bestFit="1" customWidth="1"/>
    <col min="3" max="3" width="7.28515625" style="34" bestFit="1" customWidth="1"/>
    <col min="4" max="4" width="11.7109375" style="34" bestFit="1" customWidth="1"/>
    <col min="5" max="5" width="16.85546875" style="34" bestFit="1" customWidth="1"/>
  </cols>
  <sheetData>
    <row r="1" spans="1:18" s="8" customFormat="1" ht="33.75">
      <c r="A1" s="91"/>
      <c r="B1" s="91"/>
      <c r="C1" s="91"/>
      <c r="D1" s="91"/>
      <c r="E1" s="91"/>
      <c r="F1" s="32"/>
    </row>
    <row r="2" spans="1:18" ht="15.75">
      <c r="A2" s="65"/>
      <c r="B2" s="66" t="s">
        <v>1</v>
      </c>
      <c r="C2" s="67" t="s">
        <v>2</v>
      </c>
      <c r="D2" s="67" t="s">
        <v>3</v>
      </c>
      <c r="E2" s="66" t="s">
        <v>4</v>
      </c>
      <c r="F2" s="32"/>
      <c r="M2" s="90"/>
      <c r="N2" s="90"/>
      <c r="O2" s="90"/>
      <c r="P2" s="90"/>
      <c r="Q2" s="90"/>
      <c r="R2" s="90"/>
    </row>
    <row r="3" spans="1:18">
      <c r="A3" s="68" t="s">
        <v>6</v>
      </c>
      <c r="B3" s="68">
        <v>864</v>
      </c>
      <c r="C3" s="69">
        <v>13.651445726023068</v>
      </c>
      <c r="D3" s="69">
        <v>13.651445726023068</v>
      </c>
      <c r="E3" s="69">
        <v>13.651445726023068</v>
      </c>
      <c r="F3" s="32"/>
      <c r="M3" s="10"/>
      <c r="N3" s="10"/>
      <c r="O3" s="11"/>
      <c r="P3" s="11"/>
      <c r="Q3" s="11"/>
      <c r="R3" s="11"/>
    </row>
    <row r="4" spans="1:18">
      <c r="A4" s="68" t="s">
        <v>7</v>
      </c>
      <c r="B4" s="68">
        <v>792</v>
      </c>
      <c r="C4" s="69">
        <v>12.513825248854479</v>
      </c>
      <c r="D4" s="69">
        <v>12.513825248854479</v>
      </c>
      <c r="E4" s="69">
        <v>26.165270974877547</v>
      </c>
      <c r="F4" s="32"/>
      <c r="M4" s="12"/>
      <c r="N4" s="12"/>
      <c r="O4" s="13"/>
      <c r="P4" s="14"/>
      <c r="Q4" s="14"/>
      <c r="R4" s="14"/>
    </row>
    <row r="5" spans="1:18">
      <c r="A5" s="68" t="s">
        <v>8</v>
      </c>
      <c r="B5" s="68">
        <v>728</v>
      </c>
      <c r="C5" s="69">
        <v>11.502607046926846</v>
      </c>
      <c r="D5" s="69">
        <v>11.502607046926846</v>
      </c>
      <c r="E5" s="69">
        <v>37.667878021804391</v>
      </c>
      <c r="F5" s="32"/>
      <c r="M5" s="12"/>
      <c r="N5" s="12"/>
      <c r="O5" s="13"/>
      <c r="P5" s="14"/>
      <c r="Q5" s="14"/>
      <c r="R5" s="14"/>
    </row>
    <row r="6" spans="1:18">
      <c r="A6" s="68" t="s">
        <v>9</v>
      </c>
      <c r="B6" s="68">
        <v>587</v>
      </c>
      <c r="C6" s="69">
        <v>9.2747669458050233</v>
      </c>
      <c r="D6" s="69">
        <v>9.2747669458050233</v>
      </c>
      <c r="E6" s="69">
        <v>46.942644967609418</v>
      </c>
    </row>
    <row r="7" spans="1:18">
      <c r="A7" s="68" t="s">
        <v>12</v>
      </c>
      <c r="B7" s="68">
        <v>387</v>
      </c>
      <c r="C7" s="69">
        <v>6.1147100647811659</v>
      </c>
      <c r="D7" s="69">
        <v>6.1147100647811659</v>
      </c>
      <c r="E7" s="69">
        <v>53.057355032390582</v>
      </c>
      <c r="F7" s="32"/>
      <c r="M7" s="12"/>
      <c r="N7" s="12"/>
      <c r="O7" s="13"/>
      <c r="P7" s="14"/>
      <c r="Q7" s="14"/>
      <c r="R7" s="14"/>
    </row>
    <row r="8" spans="1:18">
      <c r="A8" s="68" t="s">
        <v>11</v>
      </c>
      <c r="B8" s="68">
        <v>327</v>
      </c>
      <c r="C8" s="69">
        <v>5.1666930004740079</v>
      </c>
      <c r="D8" s="69">
        <v>5.1666930004740079</v>
      </c>
      <c r="E8" s="69">
        <v>58.224048032864594</v>
      </c>
    </row>
    <row r="9" spans="1:18">
      <c r="A9" s="68" t="s">
        <v>10</v>
      </c>
      <c r="B9" s="68">
        <v>326</v>
      </c>
      <c r="C9" s="69">
        <v>5.1508927160688893</v>
      </c>
      <c r="D9" s="69">
        <v>5.1508927160688893</v>
      </c>
      <c r="E9" s="69">
        <v>63.374940748933483</v>
      </c>
      <c r="F9" s="32"/>
      <c r="M9" s="12"/>
      <c r="N9" s="12"/>
      <c r="O9" s="13"/>
      <c r="P9" s="14"/>
      <c r="Q9" s="14"/>
      <c r="R9" s="14"/>
    </row>
    <row r="10" spans="1:18">
      <c r="A10" s="68" t="s">
        <v>13</v>
      </c>
      <c r="B10" s="68">
        <v>235</v>
      </c>
      <c r="C10" s="69">
        <v>3.7130668352030334</v>
      </c>
      <c r="D10" s="69">
        <v>3.7130668352030334</v>
      </c>
      <c r="E10" s="69">
        <v>67.088007584136506</v>
      </c>
      <c r="F10" s="32"/>
      <c r="M10" s="12"/>
      <c r="N10" s="12"/>
      <c r="O10" s="13"/>
      <c r="P10" s="14"/>
      <c r="Q10" s="14"/>
      <c r="R10" s="14"/>
    </row>
    <row r="11" spans="1:18">
      <c r="A11" s="68" t="s">
        <v>70</v>
      </c>
      <c r="B11" s="68">
        <v>226</v>
      </c>
      <c r="C11" s="69">
        <v>3.5708642755569597</v>
      </c>
      <c r="D11" s="69">
        <v>3.5708642755569597</v>
      </c>
      <c r="E11" s="69">
        <v>70.658871859693477</v>
      </c>
      <c r="F11" s="32"/>
      <c r="M11" s="12"/>
      <c r="N11" s="12"/>
      <c r="O11" s="13"/>
      <c r="P11" s="14"/>
      <c r="Q11" s="14"/>
      <c r="R11" s="14"/>
    </row>
    <row r="12" spans="1:18">
      <c r="A12" s="68" t="s">
        <v>14</v>
      </c>
      <c r="B12" s="68">
        <v>190</v>
      </c>
      <c r="C12" s="69">
        <v>3.0020540369726656</v>
      </c>
      <c r="D12" s="69">
        <v>3.0020540369726656</v>
      </c>
      <c r="E12" s="69">
        <v>73.660925896666143</v>
      </c>
      <c r="F12" s="32"/>
      <c r="M12" s="12"/>
      <c r="N12" s="12"/>
      <c r="O12" s="13"/>
      <c r="P12" s="14"/>
      <c r="Q12" s="14"/>
      <c r="R12" s="14"/>
    </row>
    <row r="13" spans="1:18">
      <c r="A13" s="68" t="s">
        <v>16</v>
      </c>
      <c r="B13" s="68">
        <v>183</v>
      </c>
      <c r="C13" s="69">
        <v>2.8914520461368305</v>
      </c>
      <c r="D13" s="69">
        <v>2.8914520461368305</v>
      </c>
      <c r="E13" s="69">
        <v>76.552377942802977</v>
      </c>
      <c r="F13" s="32"/>
      <c r="M13" s="12"/>
      <c r="N13" s="12"/>
      <c r="O13" s="13"/>
      <c r="P13" s="14"/>
      <c r="Q13" s="14"/>
      <c r="R13" s="14"/>
    </row>
    <row r="14" spans="1:18">
      <c r="A14" s="68" t="s">
        <v>15</v>
      </c>
      <c r="B14" s="68">
        <v>147</v>
      </c>
      <c r="C14" s="69">
        <v>2.3226418075525359</v>
      </c>
      <c r="D14" s="69">
        <v>2.3226418075525359</v>
      </c>
      <c r="E14" s="69">
        <v>78.875019750355506</v>
      </c>
      <c r="F14" s="32"/>
      <c r="M14" s="12"/>
      <c r="N14" s="12"/>
      <c r="O14" s="13"/>
      <c r="P14" s="14"/>
      <c r="Q14" s="14"/>
      <c r="R14" s="14"/>
    </row>
    <row r="15" spans="1:18">
      <c r="A15" s="68" t="s">
        <v>20</v>
      </c>
      <c r="B15" s="68">
        <v>135</v>
      </c>
      <c r="C15" s="69">
        <v>2.1330383946911042</v>
      </c>
      <c r="D15" s="69">
        <v>2.1330383946911042</v>
      </c>
      <c r="E15" s="69">
        <v>81.008058145046618</v>
      </c>
      <c r="F15" s="32"/>
      <c r="M15" s="12"/>
      <c r="N15" s="12"/>
      <c r="O15" s="13"/>
      <c r="P15" s="14"/>
      <c r="Q15" s="14"/>
      <c r="R15" s="14"/>
    </row>
    <row r="16" spans="1:18">
      <c r="A16" s="66" t="s">
        <v>19</v>
      </c>
      <c r="B16" s="66">
        <v>134</v>
      </c>
      <c r="C16" s="67">
        <v>2.1172381102859852</v>
      </c>
      <c r="D16" s="67">
        <v>2.1172381102859852</v>
      </c>
      <c r="E16" s="67">
        <v>83.125296255332586</v>
      </c>
      <c r="F16" s="32"/>
      <c r="M16" s="12"/>
      <c r="N16" s="12"/>
      <c r="O16" s="13"/>
      <c r="P16" s="14"/>
      <c r="Q16" s="14"/>
      <c r="R16" s="14"/>
    </row>
    <row r="17" spans="1:18">
      <c r="A17" s="66" t="s">
        <v>71</v>
      </c>
      <c r="B17" s="66">
        <v>131</v>
      </c>
      <c r="C17" s="67">
        <v>2.0698372570706272</v>
      </c>
      <c r="D17" s="67">
        <v>2.0698372570706272</v>
      </c>
      <c r="E17" s="67">
        <v>85.195133512403217</v>
      </c>
      <c r="F17" s="32"/>
      <c r="M17" s="12"/>
      <c r="N17" s="12"/>
      <c r="O17" s="13"/>
      <c r="P17" s="14"/>
      <c r="Q17" s="14"/>
      <c r="R17" s="14"/>
    </row>
    <row r="18" spans="1:18">
      <c r="A18" s="66" t="s">
        <v>18</v>
      </c>
      <c r="B18" s="66">
        <v>130</v>
      </c>
      <c r="C18" s="67">
        <v>2.0540369726655081</v>
      </c>
      <c r="D18" s="67">
        <v>2.0540369726655081</v>
      </c>
      <c r="E18" s="67">
        <v>87.249170485068731</v>
      </c>
      <c r="F18" s="32"/>
      <c r="M18" s="12"/>
      <c r="N18" s="12"/>
      <c r="O18" s="13"/>
      <c r="P18" s="14"/>
      <c r="Q18" s="14"/>
      <c r="R18" s="14"/>
    </row>
    <row r="19" spans="1:18">
      <c r="A19" s="66" t="s">
        <v>17</v>
      </c>
      <c r="B19" s="66">
        <v>125</v>
      </c>
      <c r="C19" s="67">
        <v>1.9750355506399115</v>
      </c>
      <c r="D19" s="67">
        <v>1.9750355506399115</v>
      </c>
      <c r="E19" s="67">
        <v>89.224206035708647</v>
      </c>
      <c r="F19" s="32"/>
      <c r="M19" s="12"/>
      <c r="N19" s="12"/>
      <c r="O19" s="13"/>
      <c r="P19" s="14"/>
      <c r="Q19" s="14"/>
      <c r="R19" s="14"/>
    </row>
    <row r="20" spans="1:18">
      <c r="A20" s="66" t="s">
        <v>27</v>
      </c>
      <c r="B20" s="66">
        <v>102</v>
      </c>
      <c r="C20" s="67">
        <v>1.6116290093221679</v>
      </c>
      <c r="D20" s="67">
        <v>1.6116290093221679</v>
      </c>
      <c r="E20" s="67">
        <v>90.835835045030805</v>
      </c>
      <c r="F20" s="32"/>
      <c r="M20" s="12"/>
      <c r="N20" s="12"/>
      <c r="O20" s="13"/>
      <c r="P20" s="14"/>
      <c r="Q20" s="14"/>
      <c r="R20" s="14"/>
    </row>
    <row r="21" spans="1:18">
      <c r="A21" s="66" t="s">
        <v>72</v>
      </c>
      <c r="B21" s="66">
        <v>94</v>
      </c>
      <c r="C21" s="67">
        <v>1.4852267340812135</v>
      </c>
      <c r="D21" s="67">
        <v>1.4852267340812135</v>
      </c>
      <c r="E21" s="67">
        <v>92.321061779112028</v>
      </c>
      <c r="F21" s="32"/>
      <c r="M21" s="12"/>
      <c r="N21" s="12"/>
      <c r="O21" s="13"/>
      <c r="P21" s="14"/>
      <c r="Q21" s="14"/>
      <c r="R21" s="14"/>
    </row>
    <row r="22" spans="1:18">
      <c r="A22" s="66" t="s">
        <v>22</v>
      </c>
      <c r="B22" s="66">
        <v>82</v>
      </c>
      <c r="C22" s="67">
        <v>1.2956233212197819</v>
      </c>
      <c r="D22" s="67">
        <v>1.2956233212197819</v>
      </c>
      <c r="E22" s="67">
        <v>93.616685100331807</v>
      </c>
      <c r="F22" s="32"/>
      <c r="M22" s="12"/>
      <c r="N22" s="12"/>
      <c r="O22" s="13"/>
      <c r="P22" s="14"/>
      <c r="Q22" s="14"/>
      <c r="R22" s="14"/>
    </row>
    <row r="23" spans="1:18">
      <c r="A23" s="66" t="s">
        <v>21</v>
      </c>
      <c r="B23" s="66">
        <v>67</v>
      </c>
      <c r="C23" s="67">
        <v>1.0586190551429926</v>
      </c>
      <c r="D23" s="67">
        <v>1.0586190551429926</v>
      </c>
      <c r="E23" s="67">
        <v>94.675304155474791</v>
      </c>
      <c r="F23" s="32"/>
      <c r="M23" s="12"/>
      <c r="N23" s="12"/>
      <c r="O23" s="13"/>
      <c r="P23" s="14"/>
      <c r="Q23" s="14"/>
      <c r="R23" s="14"/>
    </row>
    <row r="24" spans="1:18">
      <c r="A24" s="66" t="s">
        <v>25</v>
      </c>
      <c r="B24" s="66">
        <v>62</v>
      </c>
      <c r="C24" s="67">
        <v>0.97961763311739614</v>
      </c>
      <c r="D24" s="67">
        <v>0.97961763311739614</v>
      </c>
      <c r="E24" s="67">
        <v>95.654921788592191</v>
      </c>
      <c r="F24" s="32"/>
      <c r="M24" s="12"/>
      <c r="N24" s="12"/>
      <c r="O24" s="13"/>
      <c r="P24" s="14"/>
      <c r="Q24" s="14"/>
      <c r="R24" s="14"/>
    </row>
    <row r="25" spans="1:18">
      <c r="A25" s="66" t="s">
        <v>23</v>
      </c>
      <c r="B25" s="66">
        <v>59</v>
      </c>
      <c r="C25" s="67">
        <v>0.93221677990203822</v>
      </c>
      <c r="D25" s="67">
        <v>0.93221677990203822</v>
      </c>
      <c r="E25" s="67">
        <v>96.58713856849424</v>
      </c>
      <c r="F25" s="32"/>
      <c r="M25" s="12"/>
      <c r="N25" s="12"/>
      <c r="O25" s="13"/>
      <c r="P25" s="14"/>
      <c r="Q25" s="14"/>
      <c r="R25" s="14"/>
    </row>
    <row r="26" spans="1:18">
      <c r="A26" s="66" t="s">
        <v>24</v>
      </c>
      <c r="B26" s="66">
        <v>49</v>
      </c>
      <c r="C26" s="67">
        <v>0.7742139358508453</v>
      </c>
      <c r="D26" s="67">
        <v>0.7742139358508453</v>
      </c>
      <c r="E26" s="67">
        <v>97.361352504345078</v>
      </c>
      <c r="F26" s="32"/>
      <c r="M26" s="12"/>
      <c r="N26" s="12"/>
      <c r="O26" s="13"/>
      <c r="P26" s="14"/>
      <c r="Q26" s="14"/>
      <c r="R26" s="14"/>
    </row>
    <row r="27" spans="1:18">
      <c r="A27" s="66" t="s">
        <v>26</v>
      </c>
      <c r="B27" s="66">
        <v>40</v>
      </c>
      <c r="C27" s="67">
        <v>0.63201137620477166</v>
      </c>
      <c r="D27" s="67">
        <v>0.63201137620477166</v>
      </c>
      <c r="E27" s="67">
        <v>97.99336388054985</v>
      </c>
      <c r="F27" s="32"/>
      <c r="M27" s="12"/>
      <c r="N27" s="12"/>
      <c r="O27" s="13"/>
      <c r="P27" s="14"/>
      <c r="Q27" s="14"/>
      <c r="R27" s="14"/>
    </row>
    <row r="28" spans="1:18">
      <c r="A28" s="66" t="s">
        <v>30</v>
      </c>
      <c r="B28" s="66">
        <v>23</v>
      </c>
      <c r="C28" s="67">
        <v>0.36340654131774375</v>
      </c>
      <c r="D28" s="67">
        <v>0.36340654131774375</v>
      </c>
      <c r="E28" s="67">
        <v>98.356770421867594</v>
      </c>
      <c r="F28" s="32"/>
      <c r="M28" s="12"/>
      <c r="N28" s="12"/>
      <c r="O28" s="13"/>
      <c r="P28" s="14"/>
      <c r="Q28" s="14"/>
      <c r="R28" s="14"/>
    </row>
    <row r="29" spans="1:18">
      <c r="A29" s="66" t="s">
        <v>28</v>
      </c>
      <c r="B29" s="66">
        <v>21</v>
      </c>
      <c r="C29" s="67">
        <v>0.3318059725075051</v>
      </c>
      <c r="D29" s="67">
        <v>0.3318059725075051</v>
      </c>
      <c r="E29" s="67">
        <v>98.68857639437509</v>
      </c>
      <c r="F29" s="32"/>
      <c r="M29" s="12"/>
      <c r="N29" s="12"/>
      <c r="O29" s="13"/>
      <c r="P29" s="14"/>
      <c r="Q29" s="14"/>
      <c r="R29" s="14"/>
    </row>
    <row r="30" spans="1:18">
      <c r="A30" s="66" t="s">
        <v>29</v>
      </c>
      <c r="B30" s="66">
        <v>19</v>
      </c>
      <c r="C30" s="67">
        <v>0.30020540369726656</v>
      </c>
      <c r="D30" s="67">
        <v>0.30020540369726656</v>
      </c>
      <c r="E30" s="67">
        <v>98.988781798072367</v>
      </c>
      <c r="F30" s="32"/>
      <c r="M30" s="12"/>
      <c r="N30" s="12"/>
      <c r="O30" s="13"/>
      <c r="P30" s="14"/>
      <c r="Q30" s="14"/>
      <c r="R30" s="14"/>
    </row>
    <row r="31" spans="1:18">
      <c r="A31" s="66" t="s">
        <v>31</v>
      </c>
      <c r="B31" s="66">
        <v>15</v>
      </c>
      <c r="C31" s="67">
        <v>0.23700426607678937</v>
      </c>
      <c r="D31" s="67">
        <v>0.23700426607678937</v>
      </c>
      <c r="E31" s="67">
        <v>99.225786064149162</v>
      </c>
      <c r="F31" s="32"/>
      <c r="M31" s="12"/>
      <c r="N31" s="12"/>
      <c r="O31" s="13"/>
      <c r="P31" s="14"/>
      <c r="Q31" s="14"/>
      <c r="R31" s="14"/>
    </row>
    <row r="32" spans="1:18">
      <c r="A32" s="66" t="s">
        <v>32</v>
      </c>
      <c r="B32" s="66">
        <v>12</v>
      </c>
      <c r="C32" s="67">
        <v>0.18960341286143151</v>
      </c>
      <c r="D32" s="67">
        <v>0.18960341286143151</v>
      </c>
      <c r="E32" s="67">
        <v>99.415389477010592</v>
      </c>
      <c r="F32" s="32"/>
      <c r="M32" s="12"/>
      <c r="N32" s="12"/>
      <c r="O32" s="13"/>
      <c r="P32" s="14"/>
      <c r="Q32" s="14"/>
      <c r="R32" s="14"/>
    </row>
    <row r="33" spans="1:18">
      <c r="A33" s="66" t="s">
        <v>73</v>
      </c>
      <c r="B33" s="66">
        <v>10</v>
      </c>
      <c r="C33" s="67">
        <v>0.15800284405119291</v>
      </c>
      <c r="D33" s="67">
        <v>0.15800284405119291</v>
      </c>
      <c r="E33" s="67">
        <v>99.573392321061789</v>
      </c>
      <c r="F33" s="32"/>
      <c r="M33" s="12"/>
      <c r="N33" s="12"/>
      <c r="O33" s="13"/>
      <c r="P33" s="14"/>
      <c r="Q33" s="14"/>
      <c r="R33" s="14"/>
    </row>
    <row r="34" spans="1:18">
      <c r="A34" s="66" t="s">
        <v>35</v>
      </c>
      <c r="B34" s="66">
        <v>7</v>
      </c>
      <c r="C34" s="67">
        <v>0.11060199083583505</v>
      </c>
      <c r="D34" s="67">
        <v>0.11060199083583505</v>
      </c>
      <c r="E34" s="67">
        <v>99.683994311897621</v>
      </c>
      <c r="F34" s="32"/>
      <c r="M34" s="12"/>
      <c r="N34" s="12"/>
      <c r="O34" s="13"/>
      <c r="P34" s="14"/>
      <c r="Q34" s="14"/>
      <c r="R34" s="14"/>
    </row>
    <row r="35" spans="1:18">
      <c r="A35" s="66" t="s">
        <v>74</v>
      </c>
      <c r="B35" s="66">
        <v>6</v>
      </c>
      <c r="C35" s="67">
        <v>9.4801706430715754E-2</v>
      </c>
      <c r="D35" s="67">
        <v>9.4801706430715754E-2</v>
      </c>
      <c r="E35" s="67">
        <v>99.778796018328336</v>
      </c>
      <c r="F35" s="32"/>
      <c r="M35" s="12"/>
      <c r="N35" s="12"/>
      <c r="O35" s="13"/>
      <c r="P35" s="14"/>
      <c r="Q35" s="14"/>
      <c r="R35" s="14"/>
    </row>
    <row r="36" spans="1:18">
      <c r="A36" s="66" t="s">
        <v>34</v>
      </c>
      <c r="B36" s="66">
        <v>6</v>
      </c>
      <c r="C36" s="67">
        <v>9.4801706430715754E-2</v>
      </c>
      <c r="D36" s="67">
        <v>9.4801706430715754E-2</v>
      </c>
      <c r="E36" s="67">
        <v>99.873597724759051</v>
      </c>
      <c r="F36" s="32"/>
      <c r="M36" s="12"/>
      <c r="N36" s="12"/>
      <c r="O36" s="13"/>
      <c r="P36" s="14"/>
      <c r="Q36" s="14"/>
      <c r="R36" s="14"/>
    </row>
    <row r="37" spans="1:18">
      <c r="A37" s="66" t="s">
        <v>33</v>
      </c>
      <c r="B37" s="66">
        <v>3</v>
      </c>
      <c r="C37" s="67">
        <v>4.7400853215357877E-2</v>
      </c>
      <c r="D37" s="67">
        <v>4.7400853215357877E-2</v>
      </c>
      <c r="E37" s="67">
        <v>99.920998577974402</v>
      </c>
      <c r="F37" s="32"/>
      <c r="M37" s="12"/>
      <c r="N37" s="12"/>
      <c r="O37" s="13"/>
      <c r="P37" s="14"/>
      <c r="Q37" s="14"/>
      <c r="R37" s="14"/>
    </row>
    <row r="38" spans="1:18">
      <c r="A38" s="66" t="s">
        <v>75</v>
      </c>
      <c r="B38" s="66">
        <v>3</v>
      </c>
      <c r="C38" s="67">
        <v>4.7400853215357877E-2</v>
      </c>
      <c r="D38" s="67">
        <v>4.7400853215357877E-2</v>
      </c>
      <c r="E38" s="67">
        <v>99.968399431189752</v>
      </c>
      <c r="F38" s="32"/>
      <c r="M38" s="12"/>
      <c r="N38" s="12"/>
      <c r="O38" s="13"/>
      <c r="P38" s="14"/>
      <c r="Q38" s="14"/>
      <c r="R38" s="14"/>
    </row>
    <row r="39" spans="1:18">
      <c r="A39" s="66" t="s">
        <v>36</v>
      </c>
      <c r="B39" s="66">
        <v>2</v>
      </c>
      <c r="C39" s="67">
        <v>3.1600568810238587E-2</v>
      </c>
      <c r="D39" s="67">
        <v>3.1600568810238587E-2</v>
      </c>
      <c r="E39" s="67">
        <v>100</v>
      </c>
      <c r="F39" s="32"/>
      <c r="M39" s="12"/>
      <c r="N39" s="12"/>
      <c r="O39" s="13"/>
      <c r="P39" s="14"/>
      <c r="Q39" s="14"/>
      <c r="R39" s="14"/>
    </row>
    <row r="40" spans="1:18">
      <c r="A40" s="66" t="s">
        <v>37</v>
      </c>
      <c r="B40" s="66">
        <v>6329</v>
      </c>
      <c r="C40" s="67">
        <v>100</v>
      </c>
      <c r="D40" s="67">
        <v>100</v>
      </c>
      <c r="E40" s="67"/>
      <c r="F40" s="32"/>
      <c r="M40" s="12"/>
      <c r="N40" s="12"/>
      <c r="O40" s="13"/>
      <c r="P40" s="14"/>
      <c r="Q40" s="14"/>
      <c r="R40" s="14"/>
    </row>
    <row r="41" spans="1:18">
      <c r="A41" s="12"/>
      <c r="B41" s="15"/>
      <c r="C41" s="35"/>
      <c r="D41" s="35"/>
      <c r="E41" s="35"/>
      <c r="F41" s="9"/>
      <c r="M41" s="12"/>
      <c r="N41" s="12"/>
      <c r="O41" s="13"/>
      <c r="P41" s="14"/>
      <c r="Q41" s="14"/>
      <c r="R41" s="16"/>
    </row>
    <row r="42" spans="1:18">
      <c r="A42" s="12"/>
      <c r="B42" s="17"/>
      <c r="C42" s="37"/>
      <c r="D42" s="37"/>
      <c r="E42" s="36"/>
    </row>
  </sheetData>
  <mergeCells count="2">
    <mergeCell ref="M2:R2"/>
    <mergeCell ref="A1:E1"/>
  </mergeCells>
  <phoneticPr fontId="9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A9D2D-A13C-49B5-B418-6D997E197D33}">
  <sheetPr>
    <tabColor theme="4"/>
  </sheetPr>
  <dimension ref="A1:AB44"/>
  <sheetViews>
    <sheetView workbookViewId="0">
      <selection activeCell="E8" sqref="E8"/>
    </sheetView>
  </sheetViews>
  <sheetFormatPr defaultRowHeight="15"/>
  <cols>
    <col min="2" max="2" width="42.28515625" customWidth="1"/>
    <col min="4" max="4" width="12.7109375" customWidth="1"/>
  </cols>
  <sheetData>
    <row r="1" spans="1:28" ht="18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38"/>
    </row>
    <row r="2" spans="1:28" ht="15.75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38"/>
    </row>
    <row r="3" spans="1:28" ht="15.75">
      <c r="A3" s="96" t="s">
        <v>0</v>
      </c>
      <c r="B3" s="96"/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 t="s">
        <v>37</v>
      </c>
      <c r="AB3" s="38"/>
    </row>
    <row r="4" spans="1:28" ht="105.75">
      <c r="A4" s="96"/>
      <c r="B4" s="96"/>
      <c r="C4" s="70" t="s">
        <v>39</v>
      </c>
      <c r="D4" s="70" t="s">
        <v>40</v>
      </c>
      <c r="E4" s="70" t="s">
        <v>41</v>
      </c>
      <c r="F4" s="70" t="s">
        <v>42</v>
      </c>
      <c r="G4" s="70" t="s">
        <v>43</v>
      </c>
      <c r="H4" s="70" t="s">
        <v>44</v>
      </c>
      <c r="I4" s="70" t="s">
        <v>45</v>
      </c>
      <c r="J4" s="70" t="s">
        <v>46</v>
      </c>
      <c r="K4" s="70" t="s">
        <v>47</v>
      </c>
      <c r="L4" s="70" t="s">
        <v>48</v>
      </c>
      <c r="M4" s="70" t="s">
        <v>49</v>
      </c>
      <c r="N4" s="70" t="s">
        <v>50</v>
      </c>
      <c r="O4" s="70" t="s">
        <v>51</v>
      </c>
      <c r="P4" s="70" t="s">
        <v>52</v>
      </c>
      <c r="Q4" s="70" t="s">
        <v>53</v>
      </c>
      <c r="R4" s="70" t="s">
        <v>54</v>
      </c>
      <c r="S4" s="70" t="s">
        <v>55</v>
      </c>
      <c r="T4" s="70" t="s">
        <v>56</v>
      </c>
      <c r="U4" s="70" t="s">
        <v>57</v>
      </c>
      <c r="V4" s="70" t="s">
        <v>58</v>
      </c>
      <c r="W4" s="70" t="s">
        <v>59</v>
      </c>
      <c r="X4" s="70" t="s">
        <v>60</v>
      </c>
      <c r="Y4" s="70" t="s">
        <v>61</v>
      </c>
      <c r="Z4" s="70" t="s">
        <v>62</v>
      </c>
      <c r="AA4" s="98"/>
      <c r="AB4" s="38"/>
    </row>
    <row r="5" spans="1:28">
      <c r="A5" s="92" t="s">
        <v>69</v>
      </c>
      <c r="B5" s="71" t="s">
        <v>15</v>
      </c>
      <c r="C5" s="72">
        <v>26</v>
      </c>
      <c r="D5" s="72">
        <v>0</v>
      </c>
      <c r="E5" s="72">
        <v>0</v>
      </c>
      <c r="F5" s="72">
        <v>16</v>
      </c>
      <c r="G5" s="72">
        <v>15</v>
      </c>
      <c r="H5" s="72">
        <v>0</v>
      </c>
      <c r="I5" s="72">
        <v>9</v>
      </c>
      <c r="J5" s="72">
        <v>8</v>
      </c>
      <c r="K5" s="72">
        <v>2</v>
      </c>
      <c r="L5" s="72">
        <v>0</v>
      </c>
      <c r="M5" s="72">
        <v>5</v>
      </c>
      <c r="N5" s="72">
        <v>2</v>
      </c>
      <c r="O5" s="72">
        <v>9</v>
      </c>
      <c r="P5" s="72">
        <v>7</v>
      </c>
      <c r="Q5" s="72">
        <v>0</v>
      </c>
      <c r="R5" s="72">
        <v>6</v>
      </c>
      <c r="S5" s="72">
        <v>7</v>
      </c>
      <c r="T5" s="72">
        <v>7</v>
      </c>
      <c r="U5" s="72">
        <v>13</v>
      </c>
      <c r="V5" s="72">
        <v>4</v>
      </c>
      <c r="W5" s="72">
        <v>3</v>
      </c>
      <c r="X5" s="72">
        <v>5</v>
      </c>
      <c r="Y5" s="72">
        <v>0</v>
      </c>
      <c r="Z5" s="72">
        <v>3</v>
      </c>
      <c r="AA5" s="72">
        <v>147</v>
      </c>
      <c r="AB5" s="38"/>
    </row>
    <row r="6" spans="1:28">
      <c r="A6" s="92"/>
      <c r="B6" s="71" t="s">
        <v>71</v>
      </c>
      <c r="C6" s="72">
        <v>11</v>
      </c>
      <c r="D6" s="72">
        <v>0</v>
      </c>
      <c r="E6" s="72">
        <v>1</v>
      </c>
      <c r="F6" s="72">
        <v>14</v>
      </c>
      <c r="G6" s="72">
        <v>5</v>
      </c>
      <c r="H6" s="72">
        <v>1</v>
      </c>
      <c r="I6" s="72">
        <v>1</v>
      </c>
      <c r="J6" s="72">
        <v>6</v>
      </c>
      <c r="K6" s="72">
        <v>4</v>
      </c>
      <c r="L6" s="72">
        <v>3</v>
      </c>
      <c r="M6" s="72">
        <v>5</v>
      </c>
      <c r="N6" s="72">
        <v>8</v>
      </c>
      <c r="O6" s="72">
        <v>6</v>
      </c>
      <c r="P6" s="72">
        <v>5</v>
      </c>
      <c r="Q6" s="72">
        <v>8</v>
      </c>
      <c r="R6" s="72">
        <v>1</v>
      </c>
      <c r="S6" s="72">
        <v>8</v>
      </c>
      <c r="T6" s="72">
        <v>6</v>
      </c>
      <c r="U6" s="72">
        <v>16</v>
      </c>
      <c r="V6" s="72">
        <v>6</v>
      </c>
      <c r="W6" s="72">
        <v>3</v>
      </c>
      <c r="X6" s="72">
        <v>5</v>
      </c>
      <c r="Y6" s="72">
        <v>4</v>
      </c>
      <c r="Z6" s="72">
        <v>4</v>
      </c>
      <c r="AA6" s="72">
        <v>131</v>
      </c>
      <c r="AB6" s="38"/>
    </row>
    <row r="7" spans="1:28">
      <c r="A7" s="92"/>
      <c r="B7" s="71" t="s">
        <v>13</v>
      </c>
      <c r="C7" s="72">
        <v>22</v>
      </c>
      <c r="D7" s="72">
        <v>2</v>
      </c>
      <c r="E7" s="72">
        <v>4</v>
      </c>
      <c r="F7" s="72">
        <v>19</v>
      </c>
      <c r="G7" s="72">
        <v>6</v>
      </c>
      <c r="H7" s="72">
        <v>7</v>
      </c>
      <c r="I7" s="72">
        <v>7</v>
      </c>
      <c r="J7" s="72">
        <v>13</v>
      </c>
      <c r="K7" s="72">
        <v>4</v>
      </c>
      <c r="L7" s="72">
        <v>16</v>
      </c>
      <c r="M7" s="72">
        <v>6</v>
      </c>
      <c r="N7" s="72">
        <v>8</v>
      </c>
      <c r="O7" s="72">
        <v>15</v>
      </c>
      <c r="P7" s="72">
        <v>11</v>
      </c>
      <c r="Q7" s="72">
        <v>6</v>
      </c>
      <c r="R7" s="72">
        <v>7</v>
      </c>
      <c r="S7" s="72">
        <v>14</v>
      </c>
      <c r="T7" s="72">
        <v>9</v>
      </c>
      <c r="U7" s="72">
        <v>23</v>
      </c>
      <c r="V7" s="72">
        <v>9</v>
      </c>
      <c r="W7" s="72">
        <v>4</v>
      </c>
      <c r="X7" s="72">
        <v>6</v>
      </c>
      <c r="Y7" s="72">
        <v>5</v>
      </c>
      <c r="Z7" s="72">
        <v>12</v>
      </c>
      <c r="AA7" s="72">
        <v>235</v>
      </c>
      <c r="AB7" s="38"/>
    </row>
    <row r="8" spans="1:28">
      <c r="A8" s="92"/>
      <c r="B8" s="71" t="s">
        <v>8</v>
      </c>
      <c r="C8" s="72">
        <v>55</v>
      </c>
      <c r="D8" s="72">
        <v>13</v>
      </c>
      <c r="E8" s="72">
        <v>25</v>
      </c>
      <c r="F8" s="72">
        <v>86</v>
      </c>
      <c r="G8" s="72">
        <v>26</v>
      </c>
      <c r="H8" s="72">
        <v>12</v>
      </c>
      <c r="I8" s="72">
        <v>18</v>
      </c>
      <c r="J8" s="72">
        <v>22</v>
      </c>
      <c r="K8" s="72">
        <v>23</v>
      </c>
      <c r="L8" s="72">
        <v>44</v>
      </c>
      <c r="M8" s="72">
        <v>24</v>
      </c>
      <c r="N8" s="72">
        <v>21</v>
      </c>
      <c r="O8" s="72">
        <v>29</v>
      </c>
      <c r="P8" s="72">
        <v>27</v>
      </c>
      <c r="Q8" s="72">
        <v>31</v>
      </c>
      <c r="R8" s="72">
        <v>29</v>
      </c>
      <c r="S8" s="72">
        <v>25</v>
      </c>
      <c r="T8" s="72">
        <v>35</v>
      </c>
      <c r="U8" s="72">
        <v>51</v>
      </c>
      <c r="V8" s="72">
        <v>18</v>
      </c>
      <c r="W8" s="72">
        <v>19</v>
      </c>
      <c r="X8" s="72">
        <v>17</v>
      </c>
      <c r="Y8" s="72">
        <v>31</v>
      </c>
      <c r="Z8" s="72">
        <v>47</v>
      </c>
      <c r="AA8" s="72">
        <v>728</v>
      </c>
      <c r="AB8" s="38"/>
    </row>
    <row r="9" spans="1:28">
      <c r="A9" s="92"/>
      <c r="B9" s="71" t="s">
        <v>11</v>
      </c>
      <c r="C9" s="72">
        <v>12</v>
      </c>
      <c r="D9" s="72">
        <v>7</v>
      </c>
      <c r="E9" s="72">
        <v>0</v>
      </c>
      <c r="F9" s="72">
        <v>21</v>
      </c>
      <c r="G9" s="72">
        <v>10</v>
      </c>
      <c r="H9" s="72">
        <v>10</v>
      </c>
      <c r="I9" s="72">
        <v>0</v>
      </c>
      <c r="J9" s="72">
        <v>18</v>
      </c>
      <c r="K9" s="72">
        <v>9</v>
      </c>
      <c r="L9" s="72">
        <v>3</v>
      </c>
      <c r="M9" s="72">
        <v>5</v>
      </c>
      <c r="N9" s="72">
        <v>0</v>
      </c>
      <c r="O9" s="72">
        <v>1</v>
      </c>
      <c r="P9" s="72">
        <v>31</v>
      </c>
      <c r="Q9" s="72">
        <v>7</v>
      </c>
      <c r="R9" s="72">
        <v>43</v>
      </c>
      <c r="S9" s="72">
        <v>39</v>
      </c>
      <c r="T9" s="72">
        <v>10</v>
      </c>
      <c r="U9" s="72">
        <v>47</v>
      </c>
      <c r="V9" s="72">
        <v>19</v>
      </c>
      <c r="W9" s="72">
        <v>3</v>
      </c>
      <c r="X9" s="72">
        <v>4</v>
      </c>
      <c r="Y9" s="72">
        <v>9</v>
      </c>
      <c r="Z9" s="72">
        <v>19</v>
      </c>
      <c r="AA9" s="72">
        <v>327</v>
      </c>
      <c r="AB9" s="38"/>
    </row>
    <row r="10" spans="1:28">
      <c r="A10" s="92"/>
      <c r="B10" s="71" t="s">
        <v>74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2</v>
      </c>
      <c r="M10" s="72">
        <v>0</v>
      </c>
      <c r="N10" s="72">
        <v>0</v>
      </c>
      <c r="O10" s="72">
        <v>0</v>
      </c>
      <c r="P10" s="72">
        <v>0</v>
      </c>
      <c r="Q10" s="72">
        <v>4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</v>
      </c>
      <c r="AB10" s="38"/>
    </row>
    <row r="11" spans="1:28">
      <c r="A11" s="92"/>
      <c r="B11" s="71" t="s">
        <v>73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2</v>
      </c>
      <c r="K11" s="72">
        <v>0</v>
      </c>
      <c r="L11" s="72">
        <v>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  <c r="S11" s="72">
        <v>0</v>
      </c>
      <c r="T11" s="72">
        <v>0</v>
      </c>
      <c r="U11" s="72">
        <v>5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10</v>
      </c>
      <c r="AB11" s="38"/>
    </row>
    <row r="12" spans="1:28">
      <c r="A12" s="92"/>
      <c r="B12" s="71" t="s">
        <v>12</v>
      </c>
      <c r="C12" s="72">
        <v>13</v>
      </c>
      <c r="D12" s="72">
        <v>9</v>
      </c>
      <c r="E12" s="72">
        <v>13</v>
      </c>
      <c r="F12" s="72">
        <v>29</v>
      </c>
      <c r="G12" s="72">
        <v>34</v>
      </c>
      <c r="H12" s="72">
        <v>3</v>
      </c>
      <c r="I12" s="72">
        <v>15</v>
      </c>
      <c r="J12" s="72">
        <v>23</v>
      </c>
      <c r="K12" s="72">
        <v>11</v>
      </c>
      <c r="L12" s="72">
        <v>18</v>
      </c>
      <c r="M12" s="72">
        <v>21</v>
      </c>
      <c r="N12" s="72">
        <v>12</v>
      </c>
      <c r="O12" s="72">
        <v>28</v>
      </c>
      <c r="P12" s="72">
        <v>3</v>
      </c>
      <c r="Q12" s="72">
        <v>28</v>
      </c>
      <c r="R12" s="72">
        <v>5</v>
      </c>
      <c r="S12" s="72">
        <v>25</v>
      </c>
      <c r="T12" s="72">
        <v>21</v>
      </c>
      <c r="U12" s="72">
        <v>33</v>
      </c>
      <c r="V12" s="72">
        <v>2</v>
      </c>
      <c r="W12" s="72">
        <v>8</v>
      </c>
      <c r="X12" s="72">
        <v>7</v>
      </c>
      <c r="Y12" s="72">
        <v>8</v>
      </c>
      <c r="Z12" s="72">
        <v>18</v>
      </c>
      <c r="AA12" s="72">
        <v>387</v>
      </c>
      <c r="AB12" s="38"/>
    </row>
    <row r="13" spans="1:28">
      <c r="A13" s="92"/>
      <c r="B13" s="71" t="s">
        <v>72</v>
      </c>
      <c r="C13" s="72">
        <v>13</v>
      </c>
      <c r="D13" s="72">
        <v>0</v>
      </c>
      <c r="E13" s="72">
        <v>3</v>
      </c>
      <c r="F13" s="72">
        <v>6</v>
      </c>
      <c r="G13" s="72">
        <v>6</v>
      </c>
      <c r="H13" s="72">
        <v>1</v>
      </c>
      <c r="I13" s="72">
        <v>0</v>
      </c>
      <c r="J13" s="72">
        <v>5</v>
      </c>
      <c r="K13" s="72">
        <v>3</v>
      </c>
      <c r="L13" s="72">
        <v>1</v>
      </c>
      <c r="M13" s="72">
        <v>4</v>
      </c>
      <c r="N13" s="72">
        <v>4</v>
      </c>
      <c r="O13" s="72">
        <v>3</v>
      </c>
      <c r="P13" s="72">
        <v>3</v>
      </c>
      <c r="Q13" s="72">
        <v>10</v>
      </c>
      <c r="R13" s="72">
        <v>1</v>
      </c>
      <c r="S13" s="72">
        <v>3</v>
      </c>
      <c r="T13" s="72">
        <v>1</v>
      </c>
      <c r="U13" s="72">
        <v>7</v>
      </c>
      <c r="V13" s="72">
        <v>0</v>
      </c>
      <c r="W13" s="72">
        <v>2</v>
      </c>
      <c r="X13" s="72">
        <v>3</v>
      </c>
      <c r="Y13" s="72">
        <v>1</v>
      </c>
      <c r="Z13" s="72">
        <v>14</v>
      </c>
      <c r="AA13" s="72">
        <v>94</v>
      </c>
      <c r="AB13" s="38"/>
    </row>
    <row r="14" spans="1:28">
      <c r="A14" s="92"/>
      <c r="B14" s="71" t="s">
        <v>20</v>
      </c>
      <c r="C14" s="72">
        <v>15</v>
      </c>
      <c r="D14" s="72">
        <v>1</v>
      </c>
      <c r="E14" s="72">
        <v>2</v>
      </c>
      <c r="F14" s="72">
        <v>11</v>
      </c>
      <c r="G14" s="72">
        <v>9</v>
      </c>
      <c r="H14" s="72">
        <v>8</v>
      </c>
      <c r="I14" s="72">
        <v>2</v>
      </c>
      <c r="J14" s="72">
        <v>10</v>
      </c>
      <c r="K14" s="72">
        <v>1</v>
      </c>
      <c r="L14" s="72">
        <v>4</v>
      </c>
      <c r="M14" s="72">
        <v>0</v>
      </c>
      <c r="N14" s="72">
        <v>2</v>
      </c>
      <c r="O14" s="72">
        <v>2</v>
      </c>
      <c r="P14" s="72">
        <v>23</v>
      </c>
      <c r="Q14" s="72">
        <v>7</v>
      </c>
      <c r="R14" s="72">
        <v>1</v>
      </c>
      <c r="S14" s="72">
        <v>4</v>
      </c>
      <c r="T14" s="72">
        <v>10</v>
      </c>
      <c r="U14" s="72">
        <v>11</v>
      </c>
      <c r="V14" s="72">
        <v>0</v>
      </c>
      <c r="W14" s="72">
        <v>0</v>
      </c>
      <c r="X14" s="72">
        <v>1</v>
      </c>
      <c r="Y14" s="72">
        <v>2</v>
      </c>
      <c r="Z14" s="72">
        <v>9</v>
      </c>
      <c r="AA14" s="72">
        <v>135</v>
      </c>
      <c r="AB14" s="38"/>
    </row>
    <row r="15" spans="1:28">
      <c r="A15" s="92"/>
      <c r="B15" s="71" t="s">
        <v>30</v>
      </c>
      <c r="C15" s="72">
        <v>3</v>
      </c>
      <c r="D15" s="72">
        <v>0</v>
      </c>
      <c r="E15" s="72">
        <v>0</v>
      </c>
      <c r="F15" s="72">
        <v>3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</v>
      </c>
      <c r="Q15" s="72">
        <v>0</v>
      </c>
      <c r="R15" s="72">
        <v>3</v>
      </c>
      <c r="S15" s="72">
        <v>6</v>
      </c>
      <c r="T15" s="72">
        <v>0</v>
      </c>
      <c r="U15" s="72">
        <v>7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23</v>
      </c>
      <c r="AB15" s="38"/>
    </row>
    <row r="16" spans="1:28">
      <c r="A16" s="92"/>
      <c r="B16" s="71" t="s">
        <v>14</v>
      </c>
      <c r="C16" s="72">
        <v>27</v>
      </c>
      <c r="D16" s="72">
        <v>0</v>
      </c>
      <c r="E16" s="72">
        <v>5</v>
      </c>
      <c r="F16" s="72">
        <v>25</v>
      </c>
      <c r="G16" s="72">
        <v>21</v>
      </c>
      <c r="H16" s="72">
        <v>7</v>
      </c>
      <c r="I16" s="72">
        <v>3</v>
      </c>
      <c r="J16" s="72">
        <v>11</v>
      </c>
      <c r="K16" s="72">
        <v>0</v>
      </c>
      <c r="L16" s="72">
        <v>2</v>
      </c>
      <c r="M16" s="72">
        <v>14</v>
      </c>
      <c r="N16" s="72">
        <v>0</v>
      </c>
      <c r="O16" s="72">
        <v>8</v>
      </c>
      <c r="P16" s="72">
        <v>8</v>
      </c>
      <c r="Q16" s="72">
        <v>7</v>
      </c>
      <c r="R16" s="72">
        <v>7</v>
      </c>
      <c r="S16" s="72">
        <v>0</v>
      </c>
      <c r="T16" s="72">
        <v>2</v>
      </c>
      <c r="U16" s="72">
        <v>3</v>
      </c>
      <c r="V16" s="72">
        <v>11</v>
      </c>
      <c r="W16" s="72">
        <v>4</v>
      </c>
      <c r="X16" s="72">
        <v>4</v>
      </c>
      <c r="Y16" s="72">
        <v>0</v>
      </c>
      <c r="Z16" s="72">
        <v>21</v>
      </c>
      <c r="AA16" s="72">
        <v>190</v>
      </c>
      <c r="AB16" s="38"/>
    </row>
    <row r="17" spans="1:28">
      <c r="A17" s="92"/>
      <c r="B17" s="71" t="s">
        <v>26</v>
      </c>
      <c r="C17" s="72">
        <v>5</v>
      </c>
      <c r="D17" s="72">
        <v>0</v>
      </c>
      <c r="E17" s="72">
        <v>5</v>
      </c>
      <c r="F17" s="72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7</v>
      </c>
      <c r="M17" s="72">
        <v>2</v>
      </c>
      <c r="N17" s="72">
        <v>3</v>
      </c>
      <c r="O17" s="72">
        <v>6</v>
      </c>
      <c r="P17" s="72">
        <v>2</v>
      </c>
      <c r="Q17" s="72">
        <v>0</v>
      </c>
      <c r="R17" s="72">
        <v>2</v>
      </c>
      <c r="S17" s="72">
        <v>1</v>
      </c>
      <c r="T17" s="72">
        <v>0</v>
      </c>
      <c r="U17" s="72">
        <v>1</v>
      </c>
      <c r="V17" s="72">
        <v>1</v>
      </c>
      <c r="W17" s="72">
        <v>0</v>
      </c>
      <c r="X17" s="72">
        <v>0</v>
      </c>
      <c r="Y17" s="72">
        <v>0</v>
      </c>
      <c r="Z17" s="72">
        <v>0</v>
      </c>
      <c r="AA17" s="72">
        <v>40</v>
      </c>
      <c r="AB17" s="38"/>
    </row>
    <row r="18" spans="1:28">
      <c r="A18" s="92"/>
      <c r="B18" s="71" t="s">
        <v>32</v>
      </c>
      <c r="C18" s="72">
        <v>0</v>
      </c>
      <c r="D18" s="72">
        <v>0</v>
      </c>
      <c r="E18" s="72">
        <v>0</v>
      </c>
      <c r="F18" s="72">
        <v>4</v>
      </c>
      <c r="G18" s="72">
        <v>0</v>
      </c>
      <c r="H18" s="72">
        <v>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4</v>
      </c>
      <c r="Q18" s="72">
        <v>0</v>
      </c>
      <c r="R18" s="72">
        <v>1</v>
      </c>
      <c r="S18" s="72">
        <v>1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12</v>
      </c>
      <c r="AB18" s="38"/>
    </row>
    <row r="19" spans="1:28">
      <c r="A19" s="92"/>
      <c r="B19" s="71" t="s">
        <v>6</v>
      </c>
      <c r="C19" s="72">
        <v>32</v>
      </c>
      <c r="D19" s="72">
        <v>29</v>
      </c>
      <c r="E19" s="72">
        <v>31</v>
      </c>
      <c r="F19" s="72">
        <v>28</v>
      </c>
      <c r="G19" s="72">
        <v>31</v>
      </c>
      <c r="H19" s="72">
        <v>23</v>
      </c>
      <c r="I19" s="72">
        <v>60</v>
      </c>
      <c r="J19" s="72">
        <v>52</v>
      </c>
      <c r="K19" s="72">
        <v>24</v>
      </c>
      <c r="L19" s="72">
        <v>26</v>
      </c>
      <c r="M19" s="72">
        <v>33</v>
      </c>
      <c r="N19" s="72">
        <v>40</v>
      </c>
      <c r="O19" s="72">
        <v>45</v>
      </c>
      <c r="P19" s="72">
        <v>32</v>
      </c>
      <c r="Q19" s="72">
        <v>55</v>
      </c>
      <c r="R19" s="72">
        <v>62</v>
      </c>
      <c r="S19" s="72">
        <v>34</v>
      </c>
      <c r="T19" s="72">
        <v>26</v>
      </c>
      <c r="U19" s="72">
        <v>63</v>
      </c>
      <c r="V19" s="72">
        <v>25</v>
      </c>
      <c r="W19" s="72">
        <v>25</v>
      </c>
      <c r="X19" s="72">
        <v>21</v>
      </c>
      <c r="Y19" s="72">
        <v>28</v>
      </c>
      <c r="Z19" s="72">
        <v>39</v>
      </c>
      <c r="AA19" s="72">
        <v>864</v>
      </c>
      <c r="AB19" s="38"/>
    </row>
    <row r="20" spans="1:28">
      <c r="A20" s="92"/>
      <c r="B20" s="71" t="s">
        <v>70</v>
      </c>
      <c r="C20" s="72">
        <v>11</v>
      </c>
      <c r="D20" s="72">
        <v>0</v>
      </c>
      <c r="E20" s="72">
        <v>10</v>
      </c>
      <c r="F20" s="72">
        <v>22</v>
      </c>
      <c r="G20" s="72">
        <v>1</v>
      </c>
      <c r="H20" s="72">
        <v>5</v>
      </c>
      <c r="I20" s="72">
        <v>5</v>
      </c>
      <c r="J20" s="72">
        <v>4</v>
      </c>
      <c r="K20" s="72">
        <v>10</v>
      </c>
      <c r="L20" s="72">
        <v>5</v>
      </c>
      <c r="M20" s="72">
        <v>4</v>
      </c>
      <c r="N20" s="72">
        <v>6</v>
      </c>
      <c r="O20" s="72">
        <v>12</v>
      </c>
      <c r="P20" s="72">
        <v>8</v>
      </c>
      <c r="Q20" s="72">
        <v>16</v>
      </c>
      <c r="R20" s="72">
        <v>20</v>
      </c>
      <c r="S20" s="72">
        <v>23</v>
      </c>
      <c r="T20" s="72">
        <v>7</v>
      </c>
      <c r="U20" s="72">
        <v>11</v>
      </c>
      <c r="V20" s="72">
        <v>17</v>
      </c>
      <c r="W20" s="72">
        <v>9</v>
      </c>
      <c r="X20" s="72">
        <v>7</v>
      </c>
      <c r="Y20" s="72">
        <v>4</v>
      </c>
      <c r="Z20" s="72">
        <v>9</v>
      </c>
      <c r="AA20" s="72">
        <v>226</v>
      </c>
      <c r="AB20" s="38"/>
    </row>
    <row r="21" spans="1:28">
      <c r="A21" s="92"/>
      <c r="B21" s="71" t="s">
        <v>33</v>
      </c>
      <c r="C21" s="72">
        <v>1</v>
      </c>
      <c r="D21" s="72">
        <v>0</v>
      </c>
      <c r="E21" s="72">
        <v>0</v>
      </c>
      <c r="F21" s="72">
        <v>1</v>
      </c>
      <c r="G21" s="72">
        <v>1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3</v>
      </c>
      <c r="AB21" s="38"/>
    </row>
    <row r="22" spans="1:28">
      <c r="A22" s="92"/>
      <c r="B22" s="71" t="s">
        <v>21</v>
      </c>
      <c r="C22" s="72">
        <v>1</v>
      </c>
      <c r="D22" s="72">
        <v>0</v>
      </c>
      <c r="E22" s="72">
        <v>1</v>
      </c>
      <c r="F22" s="72">
        <v>10</v>
      </c>
      <c r="G22" s="72">
        <v>10</v>
      </c>
      <c r="H22" s="72">
        <v>1</v>
      </c>
      <c r="I22" s="72">
        <v>1</v>
      </c>
      <c r="J22" s="72">
        <v>6</v>
      </c>
      <c r="K22" s="72">
        <v>0</v>
      </c>
      <c r="L22" s="72">
        <v>6</v>
      </c>
      <c r="M22" s="72">
        <v>0</v>
      </c>
      <c r="N22" s="72">
        <v>0</v>
      </c>
      <c r="O22" s="72">
        <v>5</v>
      </c>
      <c r="P22" s="72">
        <v>1</v>
      </c>
      <c r="Q22" s="72">
        <v>3</v>
      </c>
      <c r="R22" s="72">
        <v>0</v>
      </c>
      <c r="S22" s="72">
        <v>1</v>
      </c>
      <c r="T22" s="72">
        <v>5</v>
      </c>
      <c r="U22" s="72">
        <v>6</v>
      </c>
      <c r="V22" s="72">
        <v>2</v>
      </c>
      <c r="W22" s="72">
        <v>0</v>
      </c>
      <c r="X22" s="72">
        <v>0</v>
      </c>
      <c r="Y22" s="72">
        <v>1</v>
      </c>
      <c r="Z22" s="72">
        <v>7</v>
      </c>
      <c r="AA22" s="72">
        <v>67</v>
      </c>
      <c r="AB22" s="38"/>
    </row>
    <row r="23" spans="1:28">
      <c r="A23" s="92"/>
      <c r="B23" s="71" t="s">
        <v>34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6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6</v>
      </c>
      <c r="AB23" s="38"/>
    </row>
    <row r="24" spans="1:28">
      <c r="A24" s="92"/>
      <c r="B24" s="71" t="s">
        <v>29</v>
      </c>
      <c r="C24" s="72">
        <v>0</v>
      </c>
      <c r="D24" s="72">
        <v>0</v>
      </c>
      <c r="E24" s="72">
        <v>0</v>
      </c>
      <c r="F24" s="72">
        <v>4</v>
      </c>
      <c r="G24" s="72">
        <v>0</v>
      </c>
      <c r="H24" s="72">
        <v>0</v>
      </c>
      <c r="I24" s="72">
        <v>0</v>
      </c>
      <c r="J24" s="72">
        <v>1</v>
      </c>
      <c r="K24" s="72">
        <v>0</v>
      </c>
      <c r="L24" s="72">
        <v>0</v>
      </c>
      <c r="M24" s="72">
        <v>1</v>
      </c>
      <c r="N24" s="72">
        <v>0</v>
      </c>
      <c r="O24" s="72">
        <v>0</v>
      </c>
      <c r="P24" s="72">
        <v>3</v>
      </c>
      <c r="Q24" s="72">
        <v>3</v>
      </c>
      <c r="R24" s="72">
        <v>1</v>
      </c>
      <c r="S24" s="72">
        <v>3</v>
      </c>
      <c r="T24" s="72">
        <v>0</v>
      </c>
      <c r="U24" s="72">
        <v>1</v>
      </c>
      <c r="V24" s="72">
        <v>0</v>
      </c>
      <c r="W24" s="72">
        <v>0</v>
      </c>
      <c r="X24" s="72">
        <v>0</v>
      </c>
      <c r="Y24" s="72">
        <v>1</v>
      </c>
      <c r="Z24" s="72">
        <v>1</v>
      </c>
      <c r="AA24" s="72">
        <v>19</v>
      </c>
      <c r="AB24" s="38"/>
    </row>
    <row r="25" spans="1:28">
      <c r="A25" s="92"/>
      <c r="B25" s="71" t="s">
        <v>36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2</v>
      </c>
      <c r="AA25" s="72">
        <v>2</v>
      </c>
      <c r="AB25" s="38"/>
    </row>
    <row r="26" spans="1:28">
      <c r="A26" s="92"/>
      <c r="B26" s="71" t="s">
        <v>17</v>
      </c>
      <c r="C26" s="72">
        <v>0</v>
      </c>
      <c r="D26" s="72">
        <v>0</v>
      </c>
      <c r="E26" s="72">
        <v>0</v>
      </c>
      <c r="F26" s="72">
        <v>7</v>
      </c>
      <c r="G26" s="72">
        <v>0</v>
      </c>
      <c r="H26" s="72">
        <v>1</v>
      </c>
      <c r="I26" s="72">
        <v>0</v>
      </c>
      <c r="J26" s="72">
        <v>2</v>
      </c>
      <c r="K26" s="72">
        <v>5</v>
      </c>
      <c r="L26" s="72">
        <v>5</v>
      </c>
      <c r="M26" s="72">
        <v>7</v>
      </c>
      <c r="N26" s="72">
        <v>8</v>
      </c>
      <c r="O26" s="72">
        <v>7</v>
      </c>
      <c r="P26" s="72">
        <v>0</v>
      </c>
      <c r="Q26" s="72">
        <v>16</v>
      </c>
      <c r="R26" s="72">
        <v>0</v>
      </c>
      <c r="S26" s="72">
        <v>7</v>
      </c>
      <c r="T26" s="72">
        <v>17</v>
      </c>
      <c r="U26" s="72">
        <v>24</v>
      </c>
      <c r="V26" s="72">
        <v>5</v>
      </c>
      <c r="W26" s="72">
        <v>0</v>
      </c>
      <c r="X26" s="72">
        <v>0</v>
      </c>
      <c r="Y26" s="72">
        <v>6</v>
      </c>
      <c r="Z26" s="72">
        <v>8</v>
      </c>
      <c r="AA26" s="72">
        <v>125</v>
      </c>
      <c r="AB26" s="38"/>
    </row>
    <row r="27" spans="1:28">
      <c r="A27" s="92"/>
      <c r="B27" s="71" t="s">
        <v>10</v>
      </c>
      <c r="C27" s="72">
        <v>23</v>
      </c>
      <c r="D27" s="72">
        <v>5</v>
      </c>
      <c r="E27" s="72">
        <v>19</v>
      </c>
      <c r="F27" s="72">
        <v>34</v>
      </c>
      <c r="G27" s="72">
        <v>21</v>
      </c>
      <c r="H27" s="72">
        <v>12</v>
      </c>
      <c r="I27" s="72">
        <v>4</v>
      </c>
      <c r="J27" s="72">
        <v>10</v>
      </c>
      <c r="K27" s="72">
        <v>11</v>
      </c>
      <c r="L27" s="72">
        <v>20</v>
      </c>
      <c r="M27" s="72">
        <v>3</v>
      </c>
      <c r="N27" s="72">
        <v>7</v>
      </c>
      <c r="O27" s="72">
        <v>9</v>
      </c>
      <c r="P27" s="72">
        <v>12</v>
      </c>
      <c r="Q27" s="72">
        <v>27</v>
      </c>
      <c r="R27" s="72">
        <v>11</v>
      </c>
      <c r="S27" s="72">
        <v>7</v>
      </c>
      <c r="T27" s="72">
        <v>15</v>
      </c>
      <c r="U27" s="72">
        <v>15</v>
      </c>
      <c r="V27" s="72">
        <v>13</v>
      </c>
      <c r="W27" s="72">
        <v>8</v>
      </c>
      <c r="X27" s="72">
        <v>14</v>
      </c>
      <c r="Y27" s="72">
        <v>13</v>
      </c>
      <c r="Z27" s="72">
        <v>13</v>
      </c>
      <c r="AA27" s="72">
        <v>326</v>
      </c>
      <c r="AB27" s="38"/>
    </row>
    <row r="28" spans="1:28">
      <c r="A28" s="92"/>
      <c r="B28" s="71" t="s">
        <v>23</v>
      </c>
      <c r="C28" s="72">
        <v>10</v>
      </c>
      <c r="D28" s="72">
        <v>0</v>
      </c>
      <c r="E28" s="72">
        <v>0</v>
      </c>
      <c r="F28" s="72">
        <v>6</v>
      </c>
      <c r="G28" s="72">
        <v>5</v>
      </c>
      <c r="H28" s="72">
        <v>0</v>
      </c>
      <c r="I28" s="72">
        <v>3</v>
      </c>
      <c r="J28" s="72">
        <v>3</v>
      </c>
      <c r="K28" s="72">
        <v>0</v>
      </c>
      <c r="L28" s="72">
        <v>2</v>
      </c>
      <c r="M28" s="72">
        <v>2</v>
      </c>
      <c r="N28" s="72">
        <v>1</v>
      </c>
      <c r="O28" s="72">
        <v>0</v>
      </c>
      <c r="P28" s="72">
        <v>0</v>
      </c>
      <c r="Q28" s="72">
        <v>8</v>
      </c>
      <c r="R28" s="72">
        <v>1</v>
      </c>
      <c r="S28" s="72">
        <v>1</v>
      </c>
      <c r="T28" s="72">
        <v>0</v>
      </c>
      <c r="U28" s="72">
        <v>9</v>
      </c>
      <c r="V28" s="72">
        <v>0</v>
      </c>
      <c r="W28" s="72">
        <v>0</v>
      </c>
      <c r="X28" s="72">
        <v>0</v>
      </c>
      <c r="Y28" s="72">
        <v>5</v>
      </c>
      <c r="Z28" s="72">
        <v>3</v>
      </c>
      <c r="AA28" s="72">
        <v>59</v>
      </c>
      <c r="AB28" s="38"/>
    </row>
    <row r="29" spans="1:28">
      <c r="A29" s="92"/>
      <c r="B29" s="71" t="s">
        <v>27</v>
      </c>
      <c r="C29" s="72">
        <v>6</v>
      </c>
      <c r="D29" s="72">
        <v>0</v>
      </c>
      <c r="E29" s="72">
        <v>7</v>
      </c>
      <c r="F29" s="72">
        <v>12</v>
      </c>
      <c r="G29" s="72">
        <v>4</v>
      </c>
      <c r="H29" s="72">
        <v>3</v>
      </c>
      <c r="I29" s="72">
        <v>2</v>
      </c>
      <c r="J29" s="72">
        <v>5</v>
      </c>
      <c r="K29" s="72">
        <v>0</v>
      </c>
      <c r="L29" s="72">
        <v>5</v>
      </c>
      <c r="M29" s="72">
        <v>3</v>
      </c>
      <c r="N29" s="72">
        <v>0</v>
      </c>
      <c r="O29" s="72">
        <v>0</v>
      </c>
      <c r="P29" s="72">
        <v>8</v>
      </c>
      <c r="Q29" s="72">
        <v>0</v>
      </c>
      <c r="R29" s="72">
        <v>7</v>
      </c>
      <c r="S29" s="72">
        <v>2</v>
      </c>
      <c r="T29" s="72">
        <v>4</v>
      </c>
      <c r="U29" s="72">
        <v>11</v>
      </c>
      <c r="V29" s="72">
        <v>2</v>
      </c>
      <c r="W29" s="72">
        <v>3</v>
      </c>
      <c r="X29" s="72">
        <v>5</v>
      </c>
      <c r="Y29" s="72">
        <v>2</v>
      </c>
      <c r="Z29" s="72">
        <v>11</v>
      </c>
      <c r="AA29" s="72">
        <v>102</v>
      </c>
      <c r="AB29" s="38"/>
    </row>
    <row r="30" spans="1:28">
      <c r="A30" s="92"/>
      <c r="B30" s="71" t="s">
        <v>19</v>
      </c>
      <c r="C30" s="72">
        <v>6</v>
      </c>
      <c r="D30" s="72">
        <v>4</v>
      </c>
      <c r="E30" s="72">
        <v>7</v>
      </c>
      <c r="F30" s="72">
        <v>22</v>
      </c>
      <c r="G30" s="72">
        <v>12</v>
      </c>
      <c r="H30" s="72">
        <v>11</v>
      </c>
      <c r="I30" s="72">
        <v>0</v>
      </c>
      <c r="J30" s="72">
        <v>2</v>
      </c>
      <c r="K30" s="72">
        <v>2</v>
      </c>
      <c r="L30" s="72">
        <v>4</v>
      </c>
      <c r="M30" s="72">
        <v>6</v>
      </c>
      <c r="N30" s="72">
        <v>0</v>
      </c>
      <c r="O30" s="72">
        <v>0</v>
      </c>
      <c r="P30" s="72">
        <v>8</v>
      </c>
      <c r="Q30" s="72">
        <v>0</v>
      </c>
      <c r="R30" s="72">
        <v>7</v>
      </c>
      <c r="S30" s="72">
        <v>7</v>
      </c>
      <c r="T30" s="72">
        <v>4</v>
      </c>
      <c r="U30" s="72">
        <v>3</v>
      </c>
      <c r="V30" s="72">
        <v>7</v>
      </c>
      <c r="W30" s="72">
        <v>2</v>
      </c>
      <c r="X30" s="72">
        <v>6</v>
      </c>
      <c r="Y30" s="72">
        <v>0</v>
      </c>
      <c r="Z30" s="72">
        <v>14</v>
      </c>
      <c r="AA30" s="72">
        <v>134</v>
      </c>
      <c r="AB30" s="38"/>
    </row>
    <row r="31" spans="1:28">
      <c r="A31" s="92"/>
      <c r="B31" s="71" t="s">
        <v>31</v>
      </c>
      <c r="C31" s="72">
        <v>0</v>
      </c>
      <c r="D31" s="72">
        <v>1</v>
      </c>
      <c r="E31" s="72">
        <v>0</v>
      </c>
      <c r="F31" s="72">
        <v>4</v>
      </c>
      <c r="G31" s="72">
        <v>0</v>
      </c>
      <c r="H31" s="72">
        <v>1</v>
      </c>
      <c r="I31" s="72">
        <v>0</v>
      </c>
      <c r="J31" s="72">
        <v>1</v>
      </c>
      <c r="K31" s="72">
        <v>0</v>
      </c>
      <c r="L31" s="72">
        <v>4</v>
      </c>
      <c r="M31" s="72">
        <v>0</v>
      </c>
      <c r="N31" s="72">
        <v>1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2</v>
      </c>
      <c r="V31" s="72">
        <v>0</v>
      </c>
      <c r="W31" s="72">
        <v>1</v>
      </c>
      <c r="X31" s="72">
        <v>0</v>
      </c>
      <c r="Y31" s="72">
        <v>0</v>
      </c>
      <c r="Z31" s="72">
        <v>0</v>
      </c>
      <c r="AA31" s="72">
        <v>15</v>
      </c>
      <c r="AB31" s="38"/>
    </row>
    <row r="32" spans="1:28">
      <c r="A32" s="92"/>
      <c r="B32" s="71" t="s">
        <v>28</v>
      </c>
      <c r="C32" s="72">
        <v>1</v>
      </c>
      <c r="D32" s="72">
        <v>0</v>
      </c>
      <c r="E32" s="72">
        <v>0</v>
      </c>
      <c r="F32" s="72">
        <v>2</v>
      </c>
      <c r="G32" s="72">
        <v>0</v>
      </c>
      <c r="H32" s="72">
        <v>6</v>
      </c>
      <c r="I32" s="72">
        <v>0</v>
      </c>
      <c r="J32" s="72">
        <v>1</v>
      </c>
      <c r="K32" s="72">
        <v>0</v>
      </c>
      <c r="L32" s="72">
        <v>0</v>
      </c>
      <c r="M32" s="72">
        <v>2</v>
      </c>
      <c r="N32" s="72">
        <v>1</v>
      </c>
      <c r="O32" s="72">
        <v>0</v>
      </c>
      <c r="P32" s="72">
        <v>3</v>
      </c>
      <c r="Q32" s="72">
        <v>0</v>
      </c>
      <c r="R32" s="72">
        <v>1</v>
      </c>
      <c r="S32" s="72">
        <v>0</v>
      </c>
      <c r="T32" s="72">
        <v>0</v>
      </c>
      <c r="U32" s="72">
        <v>3</v>
      </c>
      <c r="V32" s="72">
        <v>1</v>
      </c>
      <c r="W32" s="72">
        <v>0</v>
      </c>
      <c r="X32" s="72">
        <v>0</v>
      </c>
      <c r="Y32" s="72">
        <v>0</v>
      </c>
      <c r="Z32" s="72">
        <v>0</v>
      </c>
      <c r="AA32" s="72">
        <v>21</v>
      </c>
      <c r="AB32" s="38"/>
    </row>
    <row r="33" spans="1:28">
      <c r="A33" s="92"/>
      <c r="B33" s="71" t="s">
        <v>22</v>
      </c>
      <c r="C33" s="72">
        <v>1</v>
      </c>
      <c r="D33" s="72">
        <v>0</v>
      </c>
      <c r="E33" s="72">
        <v>4</v>
      </c>
      <c r="F33" s="72">
        <v>13</v>
      </c>
      <c r="G33" s="72">
        <v>0</v>
      </c>
      <c r="H33" s="72">
        <v>3</v>
      </c>
      <c r="I33" s="72">
        <v>0</v>
      </c>
      <c r="J33" s="72">
        <v>3</v>
      </c>
      <c r="K33" s="72">
        <v>0</v>
      </c>
      <c r="L33" s="72">
        <v>2</v>
      </c>
      <c r="M33" s="72">
        <v>0</v>
      </c>
      <c r="N33" s="72">
        <v>0</v>
      </c>
      <c r="O33" s="72">
        <v>0</v>
      </c>
      <c r="P33" s="72">
        <v>21</v>
      </c>
      <c r="Q33" s="72">
        <v>0</v>
      </c>
      <c r="R33" s="72">
        <v>3</v>
      </c>
      <c r="S33" s="72">
        <v>0</v>
      </c>
      <c r="T33" s="72">
        <v>16</v>
      </c>
      <c r="U33" s="72">
        <v>1</v>
      </c>
      <c r="V33" s="72">
        <v>2</v>
      </c>
      <c r="W33" s="72">
        <v>0</v>
      </c>
      <c r="X33" s="72">
        <v>0</v>
      </c>
      <c r="Y33" s="72">
        <v>3</v>
      </c>
      <c r="Z33" s="72">
        <v>10</v>
      </c>
      <c r="AA33" s="72">
        <v>82</v>
      </c>
      <c r="AB33" s="38"/>
    </row>
    <row r="34" spans="1:28">
      <c r="A34" s="92"/>
      <c r="B34" s="71" t="s">
        <v>75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3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3</v>
      </c>
      <c r="AB34" s="38"/>
    </row>
    <row r="35" spans="1:28">
      <c r="A35" s="92"/>
      <c r="B35" s="71" t="s">
        <v>18</v>
      </c>
      <c r="C35" s="72">
        <v>8</v>
      </c>
      <c r="D35" s="72">
        <v>0</v>
      </c>
      <c r="E35" s="72">
        <v>8</v>
      </c>
      <c r="F35" s="72">
        <v>14</v>
      </c>
      <c r="G35" s="72">
        <v>18</v>
      </c>
      <c r="H35" s="72">
        <v>3</v>
      </c>
      <c r="I35" s="72">
        <v>0</v>
      </c>
      <c r="J35" s="72">
        <v>6</v>
      </c>
      <c r="K35" s="72">
        <v>7</v>
      </c>
      <c r="L35" s="72">
        <v>5</v>
      </c>
      <c r="M35" s="72">
        <v>1</v>
      </c>
      <c r="N35" s="72">
        <v>0</v>
      </c>
      <c r="O35" s="72">
        <v>1</v>
      </c>
      <c r="P35" s="72">
        <v>4</v>
      </c>
      <c r="Q35" s="72">
        <v>12</v>
      </c>
      <c r="R35" s="72">
        <v>1</v>
      </c>
      <c r="S35" s="72">
        <v>7</v>
      </c>
      <c r="T35" s="72">
        <v>3</v>
      </c>
      <c r="U35" s="72">
        <v>14</v>
      </c>
      <c r="V35" s="72">
        <v>0</v>
      </c>
      <c r="W35" s="72">
        <v>1</v>
      </c>
      <c r="X35" s="72">
        <v>2</v>
      </c>
      <c r="Y35" s="72">
        <v>1</v>
      </c>
      <c r="Z35" s="72">
        <v>14</v>
      </c>
      <c r="AA35" s="72">
        <v>130</v>
      </c>
      <c r="AB35" s="38"/>
    </row>
    <row r="36" spans="1:28">
      <c r="A36" s="92"/>
      <c r="B36" s="71" t="s">
        <v>9</v>
      </c>
      <c r="C36" s="72">
        <v>45</v>
      </c>
      <c r="D36" s="72">
        <v>13</v>
      </c>
      <c r="E36" s="72">
        <v>28</v>
      </c>
      <c r="F36" s="72">
        <v>61</v>
      </c>
      <c r="G36" s="72">
        <v>36</v>
      </c>
      <c r="H36" s="72">
        <v>20</v>
      </c>
      <c r="I36" s="72">
        <v>23</v>
      </c>
      <c r="J36" s="72">
        <v>33</v>
      </c>
      <c r="K36" s="72">
        <v>18</v>
      </c>
      <c r="L36" s="72">
        <v>22</v>
      </c>
      <c r="M36" s="72">
        <v>18</v>
      </c>
      <c r="N36" s="72">
        <v>18</v>
      </c>
      <c r="O36" s="72">
        <v>35</v>
      </c>
      <c r="P36" s="72">
        <v>20</v>
      </c>
      <c r="Q36" s="72">
        <v>34</v>
      </c>
      <c r="R36" s="72">
        <v>23</v>
      </c>
      <c r="S36" s="72">
        <v>28</v>
      </c>
      <c r="T36" s="72">
        <v>17</v>
      </c>
      <c r="U36" s="72">
        <v>23</v>
      </c>
      <c r="V36" s="72">
        <v>14</v>
      </c>
      <c r="W36" s="72">
        <v>13</v>
      </c>
      <c r="X36" s="72">
        <v>11</v>
      </c>
      <c r="Y36" s="72">
        <v>18</v>
      </c>
      <c r="Z36" s="72">
        <v>16</v>
      </c>
      <c r="AA36" s="72">
        <v>587</v>
      </c>
      <c r="AB36" s="38"/>
    </row>
    <row r="37" spans="1:28">
      <c r="A37" s="92"/>
      <c r="B37" s="71" t="s">
        <v>24</v>
      </c>
      <c r="C37" s="72">
        <v>6</v>
      </c>
      <c r="D37" s="72">
        <v>0</v>
      </c>
      <c r="E37" s="72">
        <v>0</v>
      </c>
      <c r="F37" s="72">
        <v>14</v>
      </c>
      <c r="G37" s="72">
        <v>2</v>
      </c>
      <c r="H37" s="72">
        <v>2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2</v>
      </c>
      <c r="Q37" s="72">
        <v>9</v>
      </c>
      <c r="R37" s="72">
        <v>5</v>
      </c>
      <c r="S37" s="72">
        <v>4</v>
      </c>
      <c r="T37" s="72">
        <v>0</v>
      </c>
      <c r="U37" s="72">
        <v>2</v>
      </c>
      <c r="V37" s="72">
        <v>2</v>
      </c>
      <c r="W37" s="72">
        <v>1</v>
      </c>
      <c r="X37" s="72">
        <v>0</v>
      </c>
      <c r="Y37" s="72">
        <v>0</v>
      </c>
      <c r="Z37" s="72">
        <v>0</v>
      </c>
      <c r="AA37" s="72">
        <v>49</v>
      </c>
      <c r="AB37" s="38"/>
    </row>
    <row r="38" spans="1:28">
      <c r="A38" s="92"/>
      <c r="B38" s="71" t="s">
        <v>35</v>
      </c>
      <c r="C38" s="72">
        <v>0</v>
      </c>
      <c r="D38" s="72">
        <v>0</v>
      </c>
      <c r="E38" s="72">
        <v>0</v>
      </c>
      <c r="F38" s="72">
        <v>0</v>
      </c>
      <c r="G38" s="72">
        <v>4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3</v>
      </c>
      <c r="W38" s="72">
        <v>0</v>
      </c>
      <c r="X38" s="72">
        <v>0</v>
      </c>
      <c r="Y38" s="72">
        <v>0</v>
      </c>
      <c r="Z38" s="72">
        <v>0</v>
      </c>
      <c r="AA38" s="72">
        <v>7</v>
      </c>
      <c r="AB38" s="38"/>
    </row>
    <row r="39" spans="1:28">
      <c r="A39" s="92"/>
      <c r="B39" s="71" t="s">
        <v>25</v>
      </c>
      <c r="C39" s="72">
        <v>0</v>
      </c>
      <c r="D39" s="72">
        <v>0</v>
      </c>
      <c r="E39" s="72">
        <v>0</v>
      </c>
      <c r="F39" s="72">
        <v>9</v>
      </c>
      <c r="G39" s="72">
        <v>0</v>
      </c>
      <c r="H39" s="72">
        <v>1</v>
      </c>
      <c r="I39" s="72">
        <v>0</v>
      </c>
      <c r="J39" s="72">
        <v>8</v>
      </c>
      <c r="K39" s="72">
        <v>0</v>
      </c>
      <c r="L39" s="72">
        <v>2</v>
      </c>
      <c r="M39" s="72">
        <v>0</v>
      </c>
      <c r="N39" s="72">
        <v>1</v>
      </c>
      <c r="O39" s="72">
        <v>0</v>
      </c>
      <c r="P39" s="72">
        <v>13</v>
      </c>
      <c r="Q39" s="72">
        <v>0</v>
      </c>
      <c r="R39" s="72">
        <v>3</v>
      </c>
      <c r="S39" s="72">
        <v>2</v>
      </c>
      <c r="T39" s="72">
        <v>4</v>
      </c>
      <c r="U39" s="72">
        <v>9</v>
      </c>
      <c r="V39" s="72">
        <v>0</v>
      </c>
      <c r="W39" s="72">
        <v>2</v>
      </c>
      <c r="X39" s="72">
        <v>0</v>
      </c>
      <c r="Y39" s="72">
        <v>0</v>
      </c>
      <c r="Z39" s="72">
        <v>8</v>
      </c>
      <c r="AA39" s="72">
        <v>62</v>
      </c>
      <c r="AB39" s="38"/>
    </row>
    <row r="40" spans="1:28">
      <c r="A40" s="92"/>
      <c r="B40" s="71" t="s">
        <v>7</v>
      </c>
      <c r="C40" s="72">
        <v>63</v>
      </c>
      <c r="D40" s="72">
        <v>6</v>
      </c>
      <c r="E40" s="72">
        <v>15</v>
      </c>
      <c r="F40" s="72">
        <v>50</v>
      </c>
      <c r="G40" s="72">
        <v>17</v>
      </c>
      <c r="H40" s="72">
        <v>15</v>
      </c>
      <c r="I40" s="72">
        <v>24</v>
      </c>
      <c r="J40" s="72">
        <v>11</v>
      </c>
      <c r="K40" s="72">
        <v>8</v>
      </c>
      <c r="L40" s="72">
        <v>28</v>
      </c>
      <c r="M40" s="72">
        <v>15</v>
      </c>
      <c r="N40" s="72">
        <v>24</v>
      </c>
      <c r="O40" s="72">
        <v>29</v>
      </c>
      <c r="P40" s="72">
        <v>51</v>
      </c>
      <c r="Q40" s="72">
        <v>44</v>
      </c>
      <c r="R40" s="72">
        <v>86</v>
      </c>
      <c r="S40" s="72">
        <v>51</v>
      </c>
      <c r="T40" s="72">
        <v>45</v>
      </c>
      <c r="U40" s="72">
        <v>80</v>
      </c>
      <c r="V40" s="72">
        <v>39</v>
      </c>
      <c r="W40" s="72">
        <v>14</v>
      </c>
      <c r="X40" s="72">
        <v>13</v>
      </c>
      <c r="Y40" s="72">
        <v>19</v>
      </c>
      <c r="Z40" s="72">
        <v>45</v>
      </c>
      <c r="AA40" s="72">
        <v>792</v>
      </c>
      <c r="AB40" s="38"/>
    </row>
    <row r="41" spans="1:28">
      <c r="A41" s="92"/>
      <c r="B41" s="71" t="s">
        <v>16</v>
      </c>
      <c r="C41" s="72">
        <v>14</v>
      </c>
      <c r="D41" s="72">
        <v>4</v>
      </c>
      <c r="E41" s="72">
        <v>9</v>
      </c>
      <c r="F41" s="72">
        <v>22</v>
      </c>
      <c r="G41" s="72">
        <v>18</v>
      </c>
      <c r="H41" s="72">
        <v>8</v>
      </c>
      <c r="I41" s="72">
        <v>3</v>
      </c>
      <c r="J41" s="72">
        <v>17</v>
      </c>
      <c r="K41" s="72">
        <v>6</v>
      </c>
      <c r="L41" s="72">
        <v>5</v>
      </c>
      <c r="M41" s="72">
        <v>8</v>
      </c>
      <c r="N41" s="72">
        <v>7</v>
      </c>
      <c r="O41" s="72">
        <v>13</v>
      </c>
      <c r="P41" s="72">
        <v>1</v>
      </c>
      <c r="Q41" s="72">
        <v>9</v>
      </c>
      <c r="R41" s="72">
        <v>2</v>
      </c>
      <c r="S41" s="72">
        <v>0</v>
      </c>
      <c r="T41" s="72">
        <v>10</v>
      </c>
      <c r="U41" s="72">
        <v>16</v>
      </c>
      <c r="V41" s="72">
        <v>0</v>
      </c>
      <c r="W41" s="72">
        <v>2</v>
      </c>
      <c r="X41" s="72">
        <v>4</v>
      </c>
      <c r="Y41" s="72">
        <v>5</v>
      </c>
      <c r="Z41" s="72">
        <v>0</v>
      </c>
      <c r="AA41" s="72">
        <v>183</v>
      </c>
      <c r="AB41" s="38"/>
    </row>
    <row r="42" spans="1:28">
      <c r="A42" s="92" t="s">
        <v>37</v>
      </c>
      <c r="B42" s="92"/>
      <c r="C42" s="72">
        <v>430</v>
      </c>
      <c r="D42" s="72">
        <v>94</v>
      </c>
      <c r="E42" s="72">
        <v>197</v>
      </c>
      <c r="F42" s="72">
        <v>574</v>
      </c>
      <c r="G42" s="72">
        <v>312</v>
      </c>
      <c r="H42" s="72">
        <v>166</v>
      </c>
      <c r="I42" s="72">
        <v>180</v>
      </c>
      <c r="J42" s="72">
        <v>283</v>
      </c>
      <c r="K42" s="72">
        <v>148</v>
      </c>
      <c r="L42" s="72">
        <v>243</v>
      </c>
      <c r="M42" s="72">
        <v>189</v>
      </c>
      <c r="N42" s="72">
        <v>174</v>
      </c>
      <c r="O42" s="72">
        <v>263</v>
      </c>
      <c r="P42" s="72">
        <v>312</v>
      </c>
      <c r="Q42" s="72">
        <v>350</v>
      </c>
      <c r="R42" s="72">
        <v>340</v>
      </c>
      <c r="S42" s="72">
        <v>310</v>
      </c>
      <c r="T42" s="72">
        <v>274</v>
      </c>
      <c r="U42" s="72">
        <v>513</v>
      </c>
      <c r="V42" s="72">
        <v>202</v>
      </c>
      <c r="W42" s="72">
        <v>127</v>
      </c>
      <c r="X42" s="72">
        <v>135</v>
      </c>
      <c r="Y42" s="72">
        <v>166</v>
      </c>
      <c r="Z42" s="72">
        <v>347</v>
      </c>
      <c r="AA42" s="72">
        <v>6329</v>
      </c>
      <c r="AB42" s="38"/>
    </row>
    <row r="43" spans="1:28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8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</sheetData>
  <mergeCells count="7">
    <mergeCell ref="A42:B42"/>
    <mergeCell ref="A1:AA1"/>
    <mergeCell ref="A2:AA2"/>
    <mergeCell ref="A3:B4"/>
    <mergeCell ref="C3:Z3"/>
    <mergeCell ref="AA3:AA4"/>
    <mergeCell ref="A5:A41"/>
  </mergeCells>
  <conditionalFormatting sqref="C6:AA44">
    <cfRule type="cellIs" dxfId="1" priority="1" operator="greaterThan">
      <formula>#REF!</formula>
    </cfRule>
    <cfRule type="cellIs" dxfId="0" priority="2" operator="greater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5653-6156-43AE-BB9E-9907ED8D042C}">
  <sheetPr>
    <tabColor theme="4"/>
  </sheetPr>
  <dimension ref="A1:H576"/>
  <sheetViews>
    <sheetView workbookViewId="0">
      <selection activeCell="H15" sqref="H15"/>
    </sheetView>
  </sheetViews>
  <sheetFormatPr defaultColWidth="26.28515625" defaultRowHeight="15"/>
  <cols>
    <col min="1" max="1" width="7.85546875" customWidth="1"/>
    <col min="2" max="2" width="6.42578125" customWidth="1"/>
    <col min="3" max="3" width="42" customWidth="1"/>
    <col min="4" max="7" width="26.28515625" style="6"/>
  </cols>
  <sheetData>
    <row r="1" spans="1:8" ht="18">
      <c r="A1" s="100" t="s">
        <v>69</v>
      </c>
      <c r="B1" s="100"/>
      <c r="C1" s="100"/>
      <c r="D1" s="100"/>
      <c r="E1" s="100"/>
      <c r="F1" s="100"/>
      <c r="G1" s="100"/>
      <c r="H1" s="39"/>
    </row>
    <row r="2" spans="1:8" ht="15.75">
      <c r="A2" s="101" t="s">
        <v>76</v>
      </c>
      <c r="B2" s="101"/>
      <c r="C2" s="101"/>
      <c r="D2" s="45" t="s">
        <v>1</v>
      </c>
      <c r="E2" s="45" t="s">
        <v>2</v>
      </c>
      <c r="F2" s="45" t="s">
        <v>3</v>
      </c>
      <c r="G2" s="45" t="s">
        <v>4</v>
      </c>
      <c r="H2" s="39"/>
    </row>
    <row r="3" spans="1:8" ht="15.75">
      <c r="A3" s="99" t="s">
        <v>39</v>
      </c>
      <c r="B3" s="99" t="s">
        <v>5</v>
      </c>
      <c r="C3" s="50" t="s">
        <v>7</v>
      </c>
      <c r="D3" s="51">
        <v>63</v>
      </c>
      <c r="E3" s="52">
        <v>14.651162790697676</v>
      </c>
      <c r="F3" s="52">
        <v>14.651162790697676</v>
      </c>
      <c r="G3" s="52">
        <v>14.651162790697676</v>
      </c>
      <c r="H3" s="39"/>
    </row>
    <row r="4" spans="1:8" ht="15.75">
      <c r="A4" s="99"/>
      <c r="B4" s="99"/>
      <c r="C4" s="50" t="s">
        <v>8</v>
      </c>
      <c r="D4" s="51">
        <v>55</v>
      </c>
      <c r="E4" s="52">
        <v>12.790697674418606</v>
      </c>
      <c r="F4" s="52">
        <v>12.790697674418606</v>
      </c>
      <c r="G4" s="52">
        <v>27.441860465116282</v>
      </c>
      <c r="H4" s="39"/>
    </row>
    <row r="5" spans="1:8" ht="15.75">
      <c r="A5" s="99"/>
      <c r="B5" s="99"/>
      <c r="C5" s="50" t="s">
        <v>9</v>
      </c>
      <c r="D5" s="51">
        <v>45</v>
      </c>
      <c r="E5" s="52">
        <v>10.465116279069768</v>
      </c>
      <c r="F5" s="52">
        <v>10.465116279069768</v>
      </c>
      <c r="G5" s="52">
        <v>37.906976744186046</v>
      </c>
      <c r="H5" s="39"/>
    </row>
    <row r="6" spans="1:8" ht="15.75">
      <c r="A6" s="99"/>
      <c r="B6" s="99"/>
      <c r="C6" s="50" t="s">
        <v>6</v>
      </c>
      <c r="D6" s="51">
        <v>32</v>
      </c>
      <c r="E6" s="52">
        <v>7.441860465116279</v>
      </c>
      <c r="F6" s="52">
        <v>7.441860465116279</v>
      </c>
      <c r="G6" s="52">
        <v>45.348837209302324</v>
      </c>
      <c r="H6" s="39"/>
    </row>
    <row r="7" spans="1:8" ht="15.75">
      <c r="A7" s="99"/>
      <c r="B7" s="99"/>
      <c r="C7" s="50" t="s">
        <v>14</v>
      </c>
      <c r="D7" s="51">
        <v>27</v>
      </c>
      <c r="E7" s="52">
        <v>6.279069767441861</v>
      </c>
      <c r="F7" s="52">
        <v>6.279069767441861</v>
      </c>
      <c r="G7" s="52">
        <v>51.627906976744185</v>
      </c>
      <c r="H7" s="39"/>
    </row>
    <row r="8" spans="1:8" ht="15.75">
      <c r="A8" s="99"/>
      <c r="B8" s="99"/>
      <c r="C8" s="50" t="s">
        <v>15</v>
      </c>
      <c r="D8" s="51">
        <v>26</v>
      </c>
      <c r="E8" s="52">
        <v>6.0465116279069768</v>
      </c>
      <c r="F8" s="52">
        <v>6.0465116279069768</v>
      </c>
      <c r="G8" s="52">
        <v>57.674418604651166</v>
      </c>
      <c r="H8" s="39"/>
    </row>
    <row r="9" spans="1:8" ht="15.75">
      <c r="A9" s="99"/>
      <c r="B9" s="99"/>
      <c r="C9" s="50" t="s">
        <v>10</v>
      </c>
      <c r="D9" s="51">
        <v>23</v>
      </c>
      <c r="E9" s="52">
        <v>5.3488372093023253</v>
      </c>
      <c r="F9" s="52">
        <v>5.3488372093023253</v>
      </c>
      <c r="G9" s="52">
        <v>63.023255813953497</v>
      </c>
      <c r="H9" s="39"/>
    </row>
    <row r="10" spans="1:8" ht="15.75">
      <c r="A10" s="99"/>
      <c r="B10" s="99"/>
      <c r="C10" s="50" t="s">
        <v>13</v>
      </c>
      <c r="D10" s="51">
        <v>22</v>
      </c>
      <c r="E10" s="52">
        <v>5.1162790697674421</v>
      </c>
      <c r="F10" s="52">
        <v>5.1162790697674421</v>
      </c>
      <c r="G10" s="52">
        <v>68.139534883720927</v>
      </c>
      <c r="H10" s="39"/>
    </row>
    <row r="11" spans="1:8" ht="15.75">
      <c r="A11" s="99"/>
      <c r="B11" s="99"/>
      <c r="C11" s="50" t="s">
        <v>20</v>
      </c>
      <c r="D11" s="51">
        <v>15</v>
      </c>
      <c r="E11" s="52">
        <v>3.4883720930232558</v>
      </c>
      <c r="F11" s="52">
        <v>3.4883720930232558</v>
      </c>
      <c r="G11" s="52">
        <v>71.627906976744185</v>
      </c>
      <c r="H11" s="39"/>
    </row>
    <row r="12" spans="1:8" ht="15.75">
      <c r="A12" s="99"/>
      <c r="B12" s="99"/>
      <c r="C12" s="50" t="s">
        <v>16</v>
      </c>
      <c r="D12" s="51">
        <v>14</v>
      </c>
      <c r="E12" s="52">
        <v>3.2558139534883721</v>
      </c>
      <c r="F12" s="52">
        <v>3.2558139534883721</v>
      </c>
      <c r="G12" s="52">
        <v>74.883720930232556</v>
      </c>
      <c r="H12" s="39"/>
    </row>
    <row r="13" spans="1:8" ht="15.75">
      <c r="A13" s="99"/>
      <c r="B13" s="99"/>
      <c r="C13" s="50" t="s">
        <v>12</v>
      </c>
      <c r="D13" s="51">
        <v>13</v>
      </c>
      <c r="E13" s="52">
        <v>3.0232558139534884</v>
      </c>
      <c r="F13" s="52">
        <v>3.0232558139534884</v>
      </c>
      <c r="G13" s="52">
        <v>77.906976744186053</v>
      </c>
      <c r="H13" s="39"/>
    </row>
    <row r="14" spans="1:8" ht="15.75">
      <c r="A14" s="99"/>
      <c r="B14" s="99"/>
      <c r="C14" s="50" t="s">
        <v>72</v>
      </c>
      <c r="D14" s="51">
        <v>13</v>
      </c>
      <c r="E14" s="52">
        <v>3.0232558139534884</v>
      </c>
      <c r="F14" s="52">
        <v>3.0232558139534884</v>
      </c>
      <c r="G14" s="52">
        <v>80.930232558139537</v>
      </c>
      <c r="H14" s="39"/>
    </row>
    <row r="15" spans="1:8" ht="15.75">
      <c r="A15" s="99"/>
      <c r="B15" s="99"/>
      <c r="C15" s="46" t="s">
        <v>11</v>
      </c>
      <c r="D15" s="47">
        <v>12</v>
      </c>
      <c r="E15" s="48">
        <v>2.7906976744186047</v>
      </c>
      <c r="F15" s="48">
        <v>2.7906976744186047</v>
      </c>
      <c r="G15" s="48">
        <v>83.720930232558146</v>
      </c>
      <c r="H15" s="39"/>
    </row>
    <row r="16" spans="1:8" ht="15.75">
      <c r="A16" s="99"/>
      <c r="B16" s="99"/>
      <c r="C16" s="46" t="s">
        <v>71</v>
      </c>
      <c r="D16" s="47">
        <v>11</v>
      </c>
      <c r="E16" s="48">
        <v>2.558139534883721</v>
      </c>
      <c r="F16" s="48">
        <v>2.558139534883721</v>
      </c>
      <c r="G16" s="48">
        <v>86.279069767441868</v>
      </c>
      <c r="H16" s="39"/>
    </row>
    <row r="17" spans="1:8" ht="15.75">
      <c r="A17" s="99"/>
      <c r="B17" s="99"/>
      <c r="C17" s="46" t="s">
        <v>70</v>
      </c>
      <c r="D17" s="47">
        <v>11</v>
      </c>
      <c r="E17" s="48">
        <v>2.558139534883721</v>
      </c>
      <c r="F17" s="48">
        <v>2.558139534883721</v>
      </c>
      <c r="G17" s="48">
        <v>88.837209302325576</v>
      </c>
      <c r="H17" s="39"/>
    </row>
    <row r="18" spans="1:8" ht="15.75">
      <c r="A18" s="99"/>
      <c r="B18" s="99"/>
      <c r="C18" s="46" t="s">
        <v>23</v>
      </c>
      <c r="D18" s="47">
        <v>10</v>
      </c>
      <c r="E18" s="48">
        <v>2.3255813953488373</v>
      </c>
      <c r="F18" s="48">
        <v>2.3255813953488373</v>
      </c>
      <c r="G18" s="48">
        <v>91.162790697674424</v>
      </c>
      <c r="H18" s="39"/>
    </row>
    <row r="19" spans="1:8" ht="15.75">
      <c r="A19" s="99"/>
      <c r="B19" s="99"/>
      <c r="C19" s="46" t="s">
        <v>18</v>
      </c>
      <c r="D19" s="47">
        <v>8</v>
      </c>
      <c r="E19" s="48">
        <v>1.8604651162790697</v>
      </c>
      <c r="F19" s="48">
        <v>1.8604651162790697</v>
      </c>
      <c r="G19" s="48">
        <v>93.023255813953483</v>
      </c>
      <c r="H19" s="39"/>
    </row>
    <row r="20" spans="1:8" ht="15.75">
      <c r="A20" s="99"/>
      <c r="B20" s="99"/>
      <c r="C20" s="46" t="s">
        <v>27</v>
      </c>
      <c r="D20" s="47">
        <v>6</v>
      </c>
      <c r="E20" s="48">
        <v>1.3953488372093024</v>
      </c>
      <c r="F20" s="48">
        <v>1.3953488372093024</v>
      </c>
      <c r="G20" s="48">
        <v>94.418604651162781</v>
      </c>
      <c r="H20" s="39"/>
    </row>
    <row r="21" spans="1:8" ht="15.75">
      <c r="A21" s="99"/>
      <c r="B21" s="99"/>
      <c r="C21" s="46" t="s">
        <v>19</v>
      </c>
      <c r="D21" s="47">
        <v>6</v>
      </c>
      <c r="E21" s="48">
        <v>1.3953488372093024</v>
      </c>
      <c r="F21" s="48">
        <v>1.3953488372093024</v>
      </c>
      <c r="G21" s="48">
        <v>95.813953488372093</v>
      </c>
      <c r="H21" s="39"/>
    </row>
    <row r="22" spans="1:8" ht="15.75">
      <c r="A22" s="99"/>
      <c r="B22" s="99"/>
      <c r="C22" s="46" t="s">
        <v>24</v>
      </c>
      <c r="D22" s="47">
        <v>6</v>
      </c>
      <c r="E22" s="48">
        <v>1.3953488372093024</v>
      </c>
      <c r="F22" s="48">
        <v>1.3953488372093024</v>
      </c>
      <c r="G22" s="48">
        <v>97.20930232558139</v>
      </c>
      <c r="H22" s="39"/>
    </row>
    <row r="23" spans="1:8" ht="15.75">
      <c r="A23" s="99"/>
      <c r="B23" s="99"/>
      <c r="C23" s="46" t="s">
        <v>26</v>
      </c>
      <c r="D23" s="47">
        <v>5</v>
      </c>
      <c r="E23" s="48">
        <v>1.1627906976744187</v>
      </c>
      <c r="F23" s="48">
        <v>1.1627906976744187</v>
      </c>
      <c r="G23" s="48">
        <v>98.372093023255815</v>
      </c>
      <c r="H23" s="39"/>
    </row>
    <row r="24" spans="1:8" ht="15.75">
      <c r="A24" s="99"/>
      <c r="B24" s="99"/>
      <c r="C24" s="46" t="s">
        <v>30</v>
      </c>
      <c r="D24" s="47">
        <v>3</v>
      </c>
      <c r="E24" s="48">
        <v>0.69767441860465118</v>
      </c>
      <c r="F24" s="48">
        <v>0.69767441860465118</v>
      </c>
      <c r="G24" s="48">
        <v>99.069767441860463</v>
      </c>
      <c r="H24" s="39"/>
    </row>
    <row r="25" spans="1:8" ht="15.75">
      <c r="A25" s="99"/>
      <c r="B25" s="99"/>
      <c r="C25" s="46" t="s">
        <v>33</v>
      </c>
      <c r="D25" s="47">
        <v>1</v>
      </c>
      <c r="E25" s="48">
        <v>0.23255813953488372</v>
      </c>
      <c r="F25" s="48">
        <v>0.23255813953488372</v>
      </c>
      <c r="G25" s="48">
        <v>99.302325581395351</v>
      </c>
      <c r="H25" s="39"/>
    </row>
    <row r="26" spans="1:8" ht="15.75">
      <c r="A26" s="99"/>
      <c r="B26" s="99"/>
      <c r="C26" s="46" t="s">
        <v>21</v>
      </c>
      <c r="D26" s="47">
        <v>1</v>
      </c>
      <c r="E26" s="48">
        <v>0.23255813953488372</v>
      </c>
      <c r="F26" s="48">
        <v>0.23255813953488372</v>
      </c>
      <c r="G26" s="48">
        <v>99.534883720930239</v>
      </c>
      <c r="H26" s="39"/>
    </row>
    <row r="27" spans="1:8" ht="15.75">
      <c r="A27" s="99"/>
      <c r="B27" s="99"/>
      <c r="C27" s="46" t="s">
        <v>28</v>
      </c>
      <c r="D27" s="47">
        <v>1</v>
      </c>
      <c r="E27" s="48">
        <v>0.23255813953488372</v>
      </c>
      <c r="F27" s="48">
        <v>0.23255813953488372</v>
      </c>
      <c r="G27" s="48">
        <v>99.767441860465112</v>
      </c>
      <c r="H27" s="39"/>
    </row>
    <row r="28" spans="1:8" ht="15.75">
      <c r="A28" s="99"/>
      <c r="B28" s="99"/>
      <c r="C28" s="46" t="s">
        <v>22</v>
      </c>
      <c r="D28" s="47">
        <v>1</v>
      </c>
      <c r="E28" s="48">
        <v>0.23255813953488372</v>
      </c>
      <c r="F28" s="48">
        <v>0.23255813953488372</v>
      </c>
      <c r="G28" s="48">
        <v>100</v>
      </c>
      <c r="H28" s="39"/>
    </row>
    <row r="29" spans="1:8" ht="15.75">
      <c r="A29" s="99"/>
      <c r="B29" s="99"/>
      <c r="C29" s="46" t="s">
        <v>37</v>
      </c>
      <c r="D29" s="47">
        <v>430</v>
      </c>
      <c r="E29" s="48">
        <v>100</v>
      </c>
      <c r="F29" s="48">
        <v>100</v>
      </c>
      <c r="G29" s="49"/>
      <c r="H29" s="39"/>
    </row>
    <row r="30" spans="1:8" ht="15.75">
      <c r="A30" s="99" t="s">
        <v>40</v>
      </c>
      <c r="B30" s="99" t="s">
        <v>5</v>
      </c>
      <c r="C30" s="50" t="s">
        <v>6</v>
      </c>
      <c r="D30" s="51">
        <v>29</v>
      </c>
      <c r="E30" s="52">
        <v>30.851063829787233</v>
      </c>
      <c r="F30" s="52">
        <v>30.851063829787233</v>
      </c>
      <c r="G30" s="52">
        <v>30.851063829787233</v>
      </c>
      <c r="H30" s="39"/>
    </row>
    <row r="31" spans="1:8" ht="15.75">
      <c r="A31" s="99"/>
      <c r="B31" s="99"/>
      <c r="C31" s="50" t="s">
        <v>8</v>
      </c>
      <c r="D31" s="51">
        <v>13</v>
      </c>
      <c r="E31" s="52">
        <v>13.829787234042554</v>
      </c>
      <c r="F31" s="52">
        <v>13.829787234042554</v>
      </c>
      <c r="G31" s="52">
        <v>44.680851063829785</v>
      </c>
      <c r="H31" s="39"/>
    </row>
    <row r="32" spans="1:8" ht="15.75">
      <c r="A32" s="99"/>
      <c r="B32" s="99"/>
      <c r="C32" s="50" t="s">
        <v>9</v>
      </c>
      <c r="D32" s="51">
        <v>13</v>
      </c>
      <c r="E32" s="52">
        <v>13.829787234042554</v>
      </c>
      <c r="F32" s="52">
        <v>13.829787234042554</v>
      </c>
      <c r="G32" s="52">
        <v>58.51063829787234</v>
      </c>
      <c r="H32" s="39"/>
    </row>
    <row r="33" spans="1:8" ht="15.75">
      <c r="A33" s="99"/>
      <c r="B33" s="99"/>
      <c r="C33" s="50" t="s">
        <v>12</v>
      </c>
      <c r="D33" s="51">
        <v>9</v>
      </c>
      <c r="E33" s="52">
        <v>9.5744680851063837</v>
      </c>
      <c r="F33" s="52">
        <v>9.5744680851063837</v>
      </c>
      <c r="G33" s="52">
        <v>68.085106382978722</v>
      </c>
      <c r="H33" s="39"/>
    </row>
    <row r="34" spans="1:8" ht="15.75">
      <c r="A34" s="99"/>
      <c r="B34" s="99"/>
      <c r="C34" s="50" t="s">
        <v>11</v>
      </c>
      <c r="D34" s="51">
        <v>7</v>
      </c>
      <c r="E34" s="52">
        <v>7.4468085106382977</v>
      </c>
      <c r="F34" s="52">
        <v>7.4468085106382977</v>
      </c>
      <c r="G34" s="52">
        <v>75.531914893617028</v>
      </c>
      <c r="H34" s="39"/>
    </row>
    <row r="35" spans="1:8" ht="15.75">
      <c r="A35" s="99"/>
      <c r="B35" s="99"/>
      <c r="C35" s="50" t="s">
        <v>7</v>
      </c>
      <c r="D35" s="51">
        <v>6</v>
      </c>
      <c r="E35" s="52">
        <v>6.3829787234042552</v>
      </c>
      <c r="F35" s="52">
        <v>6.3829787234042552</v>
      </c>
      <c r="G35" s="52">
        <v>81.914893617021278</v>
      </c>
      <c r="H35" s="39"/>
    </row>
    <row r="36" spans="1:8" ht="15.75">
      <c r="A36" s="99"/>
      <c r="B36" s="99"/>
      <c r="C36" s="46" t="s">
        <v>10</v>
      </c>
      <c r="D36" s="47">
        <v>5</v>
      </c>
      <c r="E36" s="48">
        <v>5.3191489361702127</v>
      </c>
      <c r="F36" s="48">
        <v>5.3191489361702127</v>
      </c>
      <c r="G36" s="48">
        <v>87.2340425531915</v>
      </c>
      <c r="H36" s="39"/>
    </row>
    <row r="37" spans="1:8" ht="15.75">
      <c r="A37" s="99"/>
      <c r="B37" s="99"/>
      <c r="C37" s="46" t="s">
        <v>19</v>
      </c>
      <c r="D37" s="47">
        <v>4</v>
      </c>
      <c r="E37" s="48">
        <v>4.2553191489361701</v>
      </c>
      <c r="F37" s="48">
        <v>4.2553191489361701</v>
      </c>
      <c r="G37" s="48">
        <v>91.489361702127653</v>
      </c>
      <c r="H37" s="39"/>
    </row>
    <row r="38" spans="1:8" ht="15.75">
      <c r="A38" s="99"/>
      <c r="B38" s="99"/>
      <c r="C38" s="46" t="s">
        <v>16</v>
      </c>
      <c r="D38" s="47">
        <v>4</v>
      </c>
      <c r="E38" s="48">
        <v>4.2553191489361701</v>
      </c>
      <c r="F38" s="48">
        <v>4.2553191489361701</v>
      </c>
      <c r="G38" s="48">
        <v>95.744680851063833</v>
      </c>
      <c r="H38" s="39"/>
    </row>
    <row r="39" spans="1:8" ht="15.75">
      <c r="A39" s="99"/>
      <c r="B39" s="99"/>
      <c r="C39" s="46" t="s">
        <v>13</v>
      </c>
      <c r="D39" s="47">
        <v>2</v>
      </c>
      <c r="E39" s="48">
        <v>2.1276595744680851</v>
      </c>
      <c r="F39" s="48">
        <v>2.1276595744680851</v>
      </c>
      <c r="G39" s="48">
        <v>97.872340425531917</v>
      </c>
      <c r="H39" s="39"/>
    </row>
    <row r="40" spans="1:8" ht="15.75">
      <c r="A40" s="99"/>
      <c r="B40" s="99"/>
      <c r="C40" s="46" t="s">
        <v>20</v>
      </c>
      <c r="D40" s="47">
        <v>1</v>
      </c>
      <c r="E40" s="48">
        <v>1.0638297872340425</v>
      </c>
      <c r="F40" s="48">
        <v>1.0638297872340425</v>
      </c>
      <c r="G40" s="48">
        <v>98.936170212765958</v>
      </c>
      <c r="H40" s="39"/>
    </row>
    <row r="41" spans="1:8" ht="15.75">
      <c r="A41" s="99"/>
      <c r="B41" s="99"/>
      <c r="C41" s="46" t="s">
        <v>31</v>
      </c>
      <c r="D41" s="47">
        <v>1</v>
      </c>
      <c r="E41" s="48">
        <v>1.0638297872340425</v>
      </c>
      <c r="F41" s="48">
        <v>1.0638297872340425</v>
      </c>
      <c r="G41" s="48">
        <v>100</v>
      </c>
      <c r="H41" s="39"/>
    </row>
    <row r="42" spans="1:8" ht="15.75">
      <c r="A42" s="99"/>
      <c r="B42" s="99"/>
      <c r="C42" s="46" t="s">
        <v>37</v>
      </c>
      <c r="D42" s="47">
        <v>94</v>
      </c>
      <c r="E42" s="48">
        <v>100</v>
      </c>
      <c r="F42" s="48">
        <v>100</v>
      </c>
      <c r="G42" s="49"/>
      <c r="H42" s="39"/>
    </row>
    <row r="43" spans="1:8" ht="15.75">
      <c r="A43" s="99" t="s">
        <v>41</v>
      </c>
      <c r="B43" s="99" t="s">
        <v>5</v>
      </c>
      <c r="C43" s="50" t="s">
        <v>6</v>
      </c>
      <c r="D43" s="51">
        <v>31</v>
      </c>
      <c r="E43" s="52">
        <v>15.736040609137056</v>
      </c>
      <c r="F43" s="52">
        <v>15.736040609137056</v>
      </c>
      <c r="G43" s="52">
        <v>15.736040609137056</v>
      </c>
      <c r="H43" s="39"/>
    </row>
    <row r="44" spans="1:8" ht="15.75">
      <c r="A44" s="99"/>
      <c r="B44" s="99"/>
      <c r="C44" s="50" t="s">
        <v>9</v>
      </c>
      <c r="D44" s="51">
        <v>28</v>
      </c>
      <c r="E44" s="52">
        <v>14.213197969543149</v>
      </c>
      <c r="F44" s="52">
        <v>14.213197969543149</v>
      </c>
      <c r="G44" s="52">
        <v>29.949238578680205</v>
      </c>
      <c r="H44" s="39"/>
    </row>
    <row r="45" spans="1:8" ht="15.75">
      <c r="A45" s="99"/>
      <c r="B45" s="99"/>
      <c r="C45" s="50" t="s">
        <v>8</v>
      </c>
      <c r="D45" s="51">
        <v>25</v>
      </c>
      <c r="E45" s="52">
        <v>12.690355329949238</v>
      </c>
      <c r="F45" s="52">
        <v>12.690355329949238</v>
      </c>
      <c r="G45" s="52">
        <v>42.639593908629443</v>
      </c>
      <c r="H45" s="39"/>
    </row>
    <row r="46" spans="1:8" ht="15.75">
      <c r="A46" s="99"/>
      <c r="B46" s="99"/>
      <c r="C46" s="50" t="s">
        <v>10</v>
      </c>
      <c r="D46" s="51">
        <v>19</v>
      </c>
      <c r="E46" s="52">
        <v>9.6446700507614214</v>
      </c>
      <c r="F46" s="52">
        <v>9.6446700507614214</v>
      </c>
      <c r="G46" s="52">
        <v>52.284263959390863</v>
      </c>
      <c r="H46" s="39"/>
    </row>
    <row r="47" spans="1:8" ht="15.75">
      <c r="A47" s="99"/>
      <c r="B47" s="99"/>
      <c r="C47" s="50" t="s">
        <v>7</v>
      </c>
      <c r="D47" s="51">
        <v>15</v>
      </c>
      <c r="E47" s="52">
        <v>7.6142131979695442</v>
      </c>
      <c r="F47" s="52">
        <v>7.6142131979695442</v>
      </c>
      <c r="G47" s="52">
        <v>59.898477157360411</v>
      </c>
      <c r="H47" s="39"/>
    </row>
    <row r="48" spans="1:8" ht="15.75">
      <c r="A48" s="99"/>
      <c r="B48" s="99"/>
      <c r="C48" s="50" t="s">
        <v>12</v>
      </c>
      <c r="D48" s="51">
        <v>13</v>
      </c>
      <c r="E48" s="52">
        <v>6.5989847715736047</v>
      </c>
      <c r="F48" s="52">
        <v>6.5989847715736047</v>
      </c>
      <c r="G48" s="52">
        <v>66.497461928934015</v>
      </c>
      <c r="H48" s="39"/>
    </row>
    <row r="49" spans="1:8" ht="15.75">
      <c r="A49" s="99"/>
      <c r="B49" s="99"/>
      <c r="C49" s="50" t="s">
        <v>70</v>
      </c>
      <c r="D49" s="51">
        <v>10</v>
      </c>
      <c r="E49" s="52">
        <v>5.0761421319796955</v>
      </c>
      <c r="F49" s="52">
        <v>5.0761421319796955</v>
      </c>
      <c r="G49" s="52">
        <v>71.573604060913709</v>
      </c>
      <c r="H49" s="39"/>
    </row>
    <row r="50" spans="1:8" ht="15.75">
      <c r="A50" s="99"/>
      <c r="B50" s="99"/>
      <c r="C50" s="50" t="s">
        <v>16</v>
      </c>
      <c r="D50" s="51">
        <v>9</v>
      </c>
      <c r="E50" s="52">
        <v>4.5685279187817258</v>
      </c>
      <c r="F50" s="52">
        <v>4.5685279187817258</v>
      </c>
      <c r="G50" s="52">
        <v>76.142131979695421</v>
      </c>
      <c r="H50" s="39"/>
    </row>
    <row r="51" spans="1:8" ht="15.75">
      <c r="A51" s="99"/>
      <c r="B51" s="99"/>
      <c r="C51" s="50" t="s">
        <v>18</v>
      </c>
      <c r="D51" s="51">
        <v>8</v>
      </c>
      <c r="E51" s="52">
        <v>4.0609137055837561</v>
      </c>
      <c r="F51" s="52">
        <v>4.0609137055837561</v>
      </c>
      <c r="G51" s="52">
        <v>80.203045685279179</v>
      </c>
      <c r="H51" s="39"/>
    </row>
    <row r="52" spans="1:8" ht="15.75">
      <c r="A52" s="99"/>
      <c r="B52" s="99"/>
      <c r="C52" s="46" t="s">
        <v>27</v>
      </c>
      <c r="D52" s="47">
        <v>7</v>
      </c>
      <c r="E52" s="48">
        <v>3.5532994923857872</v>
      </c>
      <c r="F52" s="48">
        <v>3.5532994923857872</v>
      </c>
      <c r="G52" s="48">
        <v>83.756345177664969</v>
      </c>
      <c r="H52" s="39"/>
    </row>
    <row r="53" spans="1:8" ht="15.75">
      <c r="A53" s="99"/>
      <c r="B53" s="99"/>
      <c r="C53" s="46" t="s">
        <v>19</v>
      </c>
      <c r="D53" s="47">
        <v>7</v>
      </c>
      <c r="E53" s="48">
        <v>3.5532994923857872</v>
      </c>
      <c r="F53" s="48">
        <v>3.5532994923857872</v>
      </c>
      <c r="G53" s="48">
        <v>87.309644670050758</v>
      </c>
      <c r="H53" s="39"/>
    </row>
    <row r="54" spans="1:8" ht="15.75">
      <c r="A54" s="99"/>
      <c r="B54" s="99"/>
      <c r="C54" s="46" t="s">
        <v>14</v>
      </c>
      <c r="D54" s="47">
        <v>5</v>
      </c>
      <c r="E54" s="48">
        <v>2.5380710659898478</v>
      </c>
      <c r="F54" s="48">
        <v>2.5380710659898478</v>
      </c>
      <c r="G54" s="48">
        <v>89.847715736040612</v>
      </c>
      <c r="H54" s="39"/>
    </row>
    <row r="55" spans="1:8" ht="15.75">
      <c r="A55" s="99"/>
      <c r="B55" s="99"/>
      <c r="C55" s="46" t="s">
        <v>26</v>
      </c>
      <c r="D55" s="47">
        <v>5</v>
      </c>
      <c r="E55" s="48">
        <v>2.5380710659898478</v>
      </c>
      <c r="F55" s="48">
        <v>2.5380710659898478</v>
      </c>
      <c r="G55" s="48">
        <v>92.385786802030452</v>
      </c>
      <c r="H55" s="39"/>
    </row>
    <row r="56" spans="1:8" ht="15.75">
      <c r="A56" s="99"/>
      <c r="B56" s="99"/>
      <c r="C56" s="46" t="s">
        <v>13</v>
      </c>
      <c r="D56" s="47">
        <v>4</v>
      </c>
      <c r="E56" s="48">
        <v>2.030456852791878</v>
      </c>
      <c r="F56" s="48">
        <v>2.030456852791878</v>
      </c>
      <c r="G56" s="48">
        <v>94.416243654822338</v>
      </c>
      <c r="H56" s="39"/>
    </row>
    <row r="57" spans="1:8" ht="15.75">
      <c r="A57" s="99"/>
      <c r="B57" s="99"/>
      <c r="C57" s="46" t="s">
        <v>22</v>
      </c>
      <c r="D57" s="47">
        <v>4</v>
      </c>
      <c r="E57" s="48">
        <v>2.030456852791878</v>
      </c>
      <c r="F57" s="48">
        <v>2.030456852791878</v>
      </c>
      <c r="G57" s="48">
        <v>96.44670050761421</v>
      </c>
      <c r="H57" s="39"/>
    </row>
    <row r="58" spans="1:8" ht="15.75">
      <c r="A58" s="99"/>
      <c r="B58" s="99"/>
      <c r="C58" s="46" t="s">
        <v>72</v>
      </c>
      <c r="D58" s="47">
        <v>3</v>
      </c>
      <c r="E58" s="48">
        <v>1.5228426395939088</v>
      </c>
      <c r="F58" s="48">
        <v>1.5228426395939088</v>
      </c>
      <c r="G58" s="48">
        <v>97.969543147208128</v>
      </c>
      <c r="H58" s="39"/>
    </row>
    <row r="59" spans="1:8" ht="15.75">
      <c r="A59" s="99"/>
      <c r="B59" s="99"/>
      <c r="C59" s="46" t="s">
        <v>20</v>
      </c>
      <c r="D59" s="47">
        <v>2</v>
      </c>
      <c r="E59" s="48">
        <v>1.015228426395939</v>
      </c>
      <c r="F59" s="48">
        <v>1.015228426395939</v>
      </c>
      <c r="G59" s="48">
        <v>98.984771573604064</v>
      </c>
      <c r="H59" s="39"/>
    </row>
    <row r="60" spans="1:8" ht="15.75">
      <c r="A60" s="99"/>
      <c r="B60" s="99"/>
      <c r="C60" s="46" t="s">
        <v>71</v>
      </c>
      <c r="D60" s="47">
        <v>1</v>
      </c>
      <c r="E60" s="48">
        <v>0.50761421319796951</v>
      </c>
      <c r="F60" s="48">
        <v>0.50761421319796951</v>
      </c>
      <c r="G60" s="48">
        <v>99.492385786802032</v>
      </c>
      <c r="H60" s="39"/>
    </row>
    <row r="61" spans="1:8" ht="15.75">
      <c r="A61" s="99"/>
      <c r="B61" s="99"/>
      <c r="C61" s="46" t="s">
        <v>21</v>
      </c>
      <c r="D61" s="47">
        <v>1</v>
      </c>
      <c r="E61" s="48">
        <v>0.50761421319796951</v>
      </c>
      <c r="F61" s="48">
        <v>0.50761421319796951</v>
      </c>
      <c r="G61" s="48">
        <v>100</v>
      </c>
      <c r="H61" s="39"/>
    </row>
    <row r="62" spans="1:8" ht="15.75">
      <c r="A62" s="99"/>
      <c r="B62" s="99"/>
      <c r="C62" s="46" t="s">
        <v>37</v>
      </c>
      <c r="D62" s="47">
        <v>197</v>
      </c>
      <c r="E62" s="48">
        <v>100</v>
      </c>
      <c r="F62" s="48">
        <v>100</v>
      </c>
      <c r="G62" s="49"/>
      <c r="H62" s="39"/>
    </row>
    <row r="63" spans="1:8" ht="15.75">
      <c r="A63" s="99" t="s">
        <v>42</v>
      </c>
      <c r="B63" s="99" t="s">
        <v>5</v>
      </c>
      <c r="C63" s="50" t="s">
        <v>8</v>
      </c>
      <c r="D63" s="51">
        <v>86</v>
      </c>
      <c r="E63" s="52">
        <v>14.982578397212542</v>
      </c>
      <c r="F63" s="52">
        <v>14.982578397212542</v>
      </c>
      <c r="G63" s="52">
        <v>14.982578397212542</v>
      </c>
      <c r="H63" s="39"/>
    </row>
    <row r="64" spans="1:8" ht="15.75">
      <c r="A64" s="99"/>
      <c r="B64" s="99"/>
      <c r="C64" s="50" t="s">
        <v>9</v>
      </c>
      <c r="D64" s="51">
        <v>61</v>
      </c>
      <c r="E64" s="52">
        <v>10.627177700348431</v>
      </c>
      <c r="F64" s="52">
        <v>10.627177700348431</v>
      </c>
      <c r="G64" s="52">
        <v>25.609756097560975</v>
      </c>
      <c r="H64" s="39"/>
    </row>
    <row r="65" spans="1:8" ht="15.75">
      <c r="A65" s="99"/>
      <c r="B65" s="99"/>
      <c r="C65" s="50" t="s">
        <v>7</v>
      </c>
      <c r="D65" s="51">
        <v>50</v>
      </c>
      <c r="E65" s="52">
        <v>8.7108013937282234</v>
      </c>
      <c r="F65" s="52">
        <v>8.7108013937282234</v>
      </c>
      <c r="G65" s="52">
        <v>34.3205574912892</v>
      </c>
      <c r="H65" s="39"/>
    </row>
    <row r="66" spans="1:8" ht="15.75">
      <c r="A66" s="99"/>
      <c r="B66" s="99"/>
      <c r="C66" s="50" t="s">
        <v>10</v>
      </c>
      <c r="D66" s="51">
        <v>34</v>
      </c>
      <c r="E66" s="52">
        <v>5.9233449477351918</v>
      </c>
      <c r="F66" s="52">
        <v>5.9233449477351918</v>
      </c>
      <c r="G66" s="52">
        <v>40.243902439024396</v>
      </c>
      <c r="H66" s="39"/>
    </row>
    <row r="67" spans="1:8" ht="15.75">
      <c r="A67" s="99"/>
      <c r="B67" s="99"/>
      <c r="C67" s="50" t="s">
        <v>12</v>
      </c>
      <c r="D67" s="51">
        <v>29</v>
      </c>
      <c r="E67" s="52">
        <v>5.0522648083623691</v>
      </c>
      <c r="F67" s="52">
        <v>5.0522648083623691</v>
      </c>
      <c r="G67" s="52">
        <v>45.296167247386762</v>
      </c>
      <c r="H67" s="39"/>
    </row>
    <row r="68" spans="1:8" ht="15.75">
      <c r="A68" s="99"/>
      <c r="B68" s="99"/>
      <c r="C68" s="50" t="s">
        <v>6</v>
      </c>
      <c r="D68" s="51">
        <v>28</v>
      </c>
      <c r="E68" s="52">
        <v>4.8780487804878048</v>
      </c>
      <c r="F68" s="52">
        <v>4.8780487804878048</v>
      </c>
      <c r="G68" s="52">
        <v>50.174216027874564</v>
      </c>
      <c r="H68" s="39"/>
    </row>
    <row r="69" spans="1:8" ht="15.75">
      <c r="A69" s="99"/>
      <c r="B69" s="99"/>
      <c r="C69" s="50" t="s">
        <v>14</v>
      </c>
      <c r="D69" s="51">
        <v>25</v>
      </c>
      <c r="E69" s="52">
        <v>4.3554006968641117</v>
      </c>
      <c r="F69" s="52">
        <v>4.3554006968641117</v>
      </c>
      <c r="G69" s="52">
        <v>54.529616724738673</v>
      </c>
      <c r="H69" s="39"/>
    </row>
    <row r="70" spans="1:8" ht="15.75">
      <c r="A70" s="99"/>
      <c r="B70" s="99"/>
      <c r="C70" s="50" t="s">
        <v>70</v>
      </c>
      <c r="D70" s="51">
        <v>22</v>
      </c>
      <c r="E70" s="52">
        <v>3.8327526132404177</v>
      </c>
      <c r="F70" s="52">
        <v>3.8327526132404177</v>
      </c>
      <c r="G70" s="52">
        <v>58.362369337979089</v>
      </c>
      <c r="H70" s="39"/>
    </row>
    <row r="71" spans="1:8" ht="15.75">
      <c r="A71" s="99"/>
      <c r="B71" s="99"/>
      <c r="C71" s="50" t="s">
        <v>19</v>
      </c>
      <c r="D71" s="51">
        <v>22</v>
      </c>
      <c r="E71" s="52">
        <v>3.8327526132404177</v>
      </c>
      <c r="F71" s="52">
        <v>3.8327526132404177</v>
      </c>
      <c r="G71" s="52">
        <v>62.195121951219512</v>
      </c>
      <c r="H71" s="39"/>
    </row>
    <row r="72" spans="1:8" ht="15.75">
      <c r="A72" s="99"/>
      <c r="B72" s="99"/>
      <c r="C72" s="50" t="s">
        <v>16</v>
      </c>
      <c r="D72" s="51">
        <v>22</v>
      </c>
      <c r="E72" s="52">
        <v>3.8327526132404177</v>
      </c>
      <c r="F72" s="52">
        <v>3.8327526132404177</v>
      </c>
      <c r="G72" s="52">
        <v>66.027874564459935</v>
      </c>
      <c r="H72" s="39"/>
    </row>
    <row r="73" spans="1:8" ht="15.75">
      <c r="A73" s="99"/>
      <c r="B73" s="99"/>
      <c r="C73" s="50" t="s">
        <v>11</v>
      </c>
      <c r="D73" s="51">
        <v>21</v>
      </c>
      <c r="E73" s="52">
        <v>3.6585365853658534</v>
      </c>
      <c r="F73" s="52">
        <v>3.6585365853658534</v>
      </c>
      <c r="G73" s="52">
        <v>69.686411149825787</v>
      </c>
      <c r="H73" s="39"/>
    </row>
    <row r="74" spans="1:8" ht="15.75">
      <c r="A74" s="99"/>
      <c r="B74" s="99"/>
      <c r="C74" s="50" t="s">
        <v>13</v>
      </c>
      <c r="D74" s="51">
        <v>19</v>
      </c>
      <c r="E74" s="52">
        <v>3.3101045296167246</v>
      </c>
      <c r="F74" s="52">
        <v>3.3101045296167246</v>
      </c>
      <c r="G74" s="52">
        <v>72.99651567944251</v>
      </c>
      <c r="H74" s="39"/>
    </row>
    <row r="75" spans="1:8" ht="15.75">
      <c r="A75" s="99"/>
      <c r="B75" s="99"/>
      <c r="C75" s="50" t="s">
        <v>15</v>
      </c>
      <c r="D75" s="51">
        <v>16</v>
      </c>
      <c r="E75" s="52">
        <v>2.7874564459930316</v>
      </c>
      <c r="F75" s="52">
        <v>2.7874564459930316</v>
      </c>
      <c r="G75" s="52">
        <v>75.78397212543554</v>
      </c>
      <c r="H75" s="39"/>
    </row>
    <row r="76" spans="1:8" ht="15.75">
      <c r="A76" s="99"/>
      <c r="B76" s="99"/>
      <c r="C76" s="50" t="s">
        <v>71</v>
      </c>
      <c r="D76" s="51">
        <v>14</v>
      </c>
      <c r="E76" s="52">
        <v>2.4390243902439024</v>
      </c>
      <c r="F76" s="52">
        <v>2.4390243902439024</v>
      </c>
      <c r="G76" s="52">
        <v>78.222996515679441</v>
      </c>
      <c r="H76" s="39"/>
    </row>
    <row r="77" spans="1:8" ht="15.75">
      <c r="A77" s="99"/>
      <c r="B77" s="99"/>
      <c r="C77" s="50" t="s">
        <v>18</v>
      </c>
      <c r="D77" s="51">
        <v>14</v>
      </c>
      <c r="E77" s="52">
        <v>2.4390243902439024</v>
      </c>
      <c r="F77" s="52">
        <v>2.4390243902439024</v>
      </c>
      <c r="G77" s="52">
        <v>80.662020905923342</v>
      </c>
      <c r="H77" s="39"/>
    </row>
    <row r="78" spans="1:8" ht="15.75">
      <c r="A78" s="99"/>
      <c r="B78" s="99"/>
      <c r="C78" s="46" t="s">
        <v>24</v>
      </c>
      <c r="D78" s="47">
        <v>14</v>
      </c>
      <c r="E78" s="48">
        <v>2.4390243902439024</v>
      </c>
      <c r="F78" s="48">
        <v>2.4390243902439024</v>
      </c>
      <c r="G78" s="48">
        <v>83.101045296167243</v>
      </c>
      <c r="H78" s="39"/>
    </row>
    <row r="79" spans="1:8" ht="15.75">
      <c r="A79" s="99"/>
      <c r="B79" s="99"/>
      <c r="C79" s="46" t="s">
        <v>22</v>
      </c>
      <c r="D79" s="47">
        <v>13</v>
      </c>
      <c r="E79" s="48">
        <v>2.264808362369338</v>
      </c>
      <c r="F79" s="48">
        <v>2.264808362369338</v>
      </c>
      <c r="G79" s="48">
        <v>85.365853658536579</v>
      </c>
      <c r="H79" s="39"/>
    </row>
    <row r="80" spans="1:8" ht="15.75">
      <c r="A80" s="99"/>
      <c r="B80" s="99"/>
      <c r="C80" s="46" t="s">
        <v>27</v>
      </c>
      <c r="D80" s="47">
        <v>12</v>
      </c>
      <c r="E80" s="48">
        <v>2.0905923344947737</v>
      </c>
      <c r="F80" s="48">
        <v>2.0905923344947737</v>
      </c>
      <c r="G80" s="48">
        <v>87.456445993031366</v>
      </c>
      <c r="H80" s="39"/>
    </row>
    <row r="81" spans="1:8" ht="15.75">
      <c r="A81" s="99"/>
      <c r="B81" s="99"/>
      <c r="C81" s="46" t="s">
        <v>20</v>
      </c>
      <c r="D81" s="47">
        <v>11</v>
      </c>
      <c r="E81" s="48">
        <v>1.9163763066202089</v>
      </c>
      <c r="F81" s="48">
        <v>1.9163763066202089</v>
      </c>
      <c r="G81" s="48">
        <v>89.37282229965156</v>
      </c>
      <c r="H81" s="39"/>
    </row>
    <row r="82" spans="1:8" ht="15.75">
      <c r="A82" s="99"/>
      <c r="B82" s="99"/>
      <c r="C82" s="46" t="s">
        <v>21</v>
      </c>
      <c r="D82" s="47">
        <v>10</v>
      </c>
      <c r="E82" s="48">
        <v>1.7421602787456445</v>
      </c>
      <c r="F82" s="48">
        <v>1.7421602787456445</v>
      </c>
      <c r="G82" s="48">
        <v>91.114982578397203</v>
      </c>
      <c r="H82" s="39"/>
    </row>
    <row r="83" spans="1:8" ht="15.75">
      <c r="A83" s="99"/>
      <c r="B83" s="99"/>
      <c r="C83" s="46" t="s">
        <v>25</v>
      </c>
      <c r="D83" s="47">
        <v>9</v>
      </c>
      <c r="E83" s="48">
        <v>1.5679442508710801</v>
      </c>
      <c r="F83" s="48">
        <v>1.5679442508710801</v>
      </c>
      <c r="G83" s="48">
        <v>92.682926829268297</v>
      </c>
      <c r="H83" s="39"/>
    </row>
    <row r="84" spans="1:8" ht="15.75">
      <c r="A84" s="99"/>
      <c r="B84" s="99"/>
      <c r="C84" s="46" t="s">
        <v>17</v>
      </c>
      <c r="D84" s="47">
        <v>7</v>
      </c>
      <c r="E84" s="48">
        <v>1.2195121951219512</v>
      </c>
      <c r="F84" s="48">
        <v>1.2195121951219512</v>
      </c>
      <c r="G84" s="48">
        <v>93.902439024390233</v>
      </c>
      <c r="H84" s="39"/>
    </row>
    <row r="85" spans="1:8" ht="15.75">
      <c r="A85" s="99"/>
      <c r="B85" s="99"/>
      <c r="C85" s="46" t="s">
        <v>72</v>
      </c>
      <c r="D85" s="47">
        <v>6</v>
      </c>
      <c r="E85" s="48">
        <v>1.0452961672473868</v>
      </c>
      <c r="F85" s="48">
        <v>1.0452961672473868</v>
      </c>
      <c r="G85" s="48">
        <v>94.947735191637634</v>
      </c>
      <c r="H85" s="39"/>
    </row>
    <row r="86" spans="1:8" ht="15.75">
      <c r="A86" s="99"/>
      <c r="B86" s="99"/>
      <c r="C86" s="46" t="s">
        <v>23</v>
      </c>
      <c r="D86" s="47">
        <v>6</v>
      </c>
      <c r="E86" s="48">
        <v>1.0452961672473868</v>
      </c>
      <c r="F86" s="48">
        <v>1.0452961672473868</v>
      </c>
      <c r="G86" s="48">
        <v>95.99303135888502</v>
      </c>
      <c r="H86" s="39"/>
    </row>
    <row r="87" spans="1:8" ht="15.75">
      <c r="A87" s="99"/>
      <c r="B87" s="99"/>
      <c r="C87" s="46" t="s">
        <v>26</v>
      </c>
      <c r="D87" s="47">
        <v>5</v>
      </c>
      <c r="E87" s="48">
        <v>0.87108013937282225</v>
      </c>
      <c r="F87" s="48">
        <v>0.87108013937282225</v>
      </c>
      <c r="G87" s="48">
        <v>96.864111498257842</v>
      </c>
      <c r="H87" s="39"/>
    </row>
    <row r="88" spans="1:8" ht="15.75">
      <c r="A88" s="99"/>
      <c r="B88" s="99"/>
      <c r="C88" s="46" t="s">
        <v>32</v>
      </c>
      <c r="D88" s="47">
        <v>4</v>
      </c>
      <c r="E88" s="48">
        <v>0.69686411149825789</v>
      </c>
      <c r="F88" s="48">
        <v>0.69686411149825789</v>
      </c>
      <c r="G88" s="48">
        <v>97.560975609756099</v>
      </c>
      <c r="H88" s="39"/>
    </row>
    <row r="89" spans="1:8" ht="15.75">
      <c r="A89" s="99"/>
      <c r="B89" s="99"/>
      <c r="C89" s="46" t="s">
        <v>29</v>
      </c>
      <c r="D89" s="47">
        <v>4</v>
      </c>
      <c r="E89" s="48">
        <v>0.69686411149825789</v>
      </c>
      <c r="F89" s="48">
        <v>0.69686411149825789</v>
      </c>
      <c r="G89" s="48">
        <v>98.257839721254356</v>
      </c>
      <c r="H89" s="39"/>
    </row>
    <row r="90" spans="1:8" ht="15.75">
      <c r="A90" s="99"/>
      <c r="B90" s="99"/>
      <c r="C90" s="46" t="s">
        <v>31</v>
      </c>
      <c r="D90" s="47">
        <v>4</v>
      </c>
      <c r="E90" s="48">
        <v>0.69686411149825789</v>
      </c>
      <c r="F90" s="48">
        <v>0.69686411149825789</v>
      </c>
      <c r="G90" s="48">
        <v>98.954703832752614</v>
      </c>
      <c r="H90" s="39"/>
    </row>
    <row r="91" spans="1:8" ht="15.75">
      <c r="A91" s="99"/>
      <c r="B91" s="99"/>
      <c r="C91" s="46" t="s">
        <v>30</v>
      </c>
      <c r="D91" s="47">
        <v>3</v>
      </c>
      <c r="E91" s="48">
        <v>0.52264808362369342</v>
      </c>
      <c r="F91" s="48">
        <v>0.52264808362369342</v>
      </c>
      <c r="G91" s="48">
        <v>99.477351916376307</v>
      </c>
      <c r="H91" s="39"/>
    </row>
    <row r="92" spans="1:8" ht="15.75">
      <c r="A92" s="99"/>
      <c r="B92" s="99"/>
      <c r="C92" s="46" t="s">
        <v>28</v>
      </c>
      <c r="D92" s="47">
        <v>2</v>
      </c>
      <c r="E92" s="48">
        <v>0.34843205574912894</v>
      </c>
      <c r="F92" s="48">
        <v>0.34843205574912894</v>
      </c>
      <c r="G92" s="48">
        <v>99.825783972125436</v>
      </c>
      <c r="H92" s="39"/>
    </row>
    <row r="93" spans="1:8" ht="15.75">
      <c r="A93" s="99"/>
      <c r="B93" s="99"/>
      <c r="C93" s="46" t="s">
        <v>33</v>
      </c>
      <c r="D93" s="47">
        <v>1</v>
      </c>
      <c r="E93" s="48">
        <v>0.17421602787456447</v>
      </c>
      <c r="F93" s="48">
        <v>0.17421602787456447</v>
      </c>
      <c r="G93" s="48">
        <v>100</v>
      </c>
      <c r="H93" s="39"/>
    </row>
    <row r="94" spans="1:8" ht="15.75">
      <c r="A94" s="99"/>
      <c r="B94" s="99"/>
      <c r="C94" s="46" t="s">
        <v>37</v>
      </c>
      <c r="D94" s="47">
        <v>574</v>
      </c>
      <c r="E94" s="48">
        <v>100</v>
      </c>
      <c r="F94" s="48">
        <v>100</v>
      </c>
      <c r="G94" s="49"/>
      <c r="H94" s="39"/>
    </row>
    <row r="95" spans="1:8" ht="15.75">
      <c r="A95" s="99" t="s">
        <v>43</v>
      </c>
      <c r="B95" s="99" t="s">
        <v>5</v>
      </c>
      <c r="C95" s="50" t="s">
        <v>9</v>
      </c>
      <c r="D95" s="51">
        <v>36</v>
      </c>
      <c r="E95" s="52">
        <v>11.538461538461538</v>
      </c>
      <c r="F95" s="52">
        <v>11.538461538461538</v>
      </c>
      <c r="G95" s="52">
        <v>11.538461538461538</v>
      </c>
      <c r="H95" s="39"/>
    </row>
    <row r="96" spans="1:8" ht="15.75">
      <c r="A96" s="99"/>
      <c r="B96" s="99"/>
      <c r="C96" s="50" t="s">
        <v>12</v>
      </c>
      <c r="D96" s="51">
        <v>34</v>
      </c>
      <c r="E96" s="52">
        <v>10.897435897435898</v>
      </c>
      <c r="F96" s="52">
        <v>10.897435897435898</v>
      </c>
      <c r="G96" s="52">
        <v>22.435897435897438</v>
      </c>
      <c r="H96" s="39"/>
    </row>
    <row r="97" spans="1:8" ht="15.75">
      <c r="A97" s="99"/>
      <c r="B97" s="99"/>
      <c r="C97" s="50" t="s">
        <v>6</v>
      </c>
      <c r="D97" s="51">
        <v>31</v>
      </c>
      <c r="E97" s="52">
        <v>9.9358974358974361</v>
      </c>
      <c r="F97" s="52">
        <v>9.9358974358974361</v>
      </c>
      <c r="G97" s="52">
        <v>32.371794871794876</v>
      </c>
      <c r="H97" s="39"/>
    </row>
    <row r="98" spans="1:8" ht="15.75">
      <c r="A98" s="99"/>
      <c r="B98" s="99"/>
      <c r="C98" s="50" t="s">
        <v>8</v>
      </c>
      <c r="D98" s="51">
        <v>26</v>
      </c>
      <c r="E98" s="52">
        <v>8.3333333333333321</v>
      </c>
      <c r="F98" s="52">
        <v>8.3333333333333321</v>
      </c>
      <c r="G98" s="52">
        <v>40.705128205128204</v>
      </c>
      <c r="H98" s="39"/>
    </row>
    <row r="99" spans="1:8" ht="15.75">
      <c r="A99" s="99"/>
      <c r="B99" s="99"/>
      <c r="C99" s="50" t="s">
        <v>14</v>
      </c>
      <c r="D99" s="51">
        <v>21</v>
      </c>
      <c r="E99" s="52">
        <v>6.7307692307692308</v>
      </c>
      <c r="F99" s="52">
        <v>6.7307692307692308</v>
      </c>
      <c r="G99" s="52">
        <v>47.435897435897431</v>
      </c>
      <c r="H99" s="39"/>
    </row>
    <row r="100" spans="1:8" ht="15.75">
      <c r="A100" s="99"/>
      <c r="B100" s="99"/>
      <c r="C100" s="50" t="s">
        <v>10</v>
      </c>
      <c r="D100" s="51">
        <v>21</v>
      </c>
      <c r="E100" s="52">
        <v>6.7307692307692308</v>
      </c>
      <c r="F100" s="52">
        <v>6.7307692307692308</v>
      </c>
      <c r="G100" s="52">
        <v>54.166666666666664</v>
      </c>
      <c r="H100" s="39"/>
    </row>
    <row r="101" spans="1:8" ht="15.75">
      <c r="A101" s="99"/>
      <c r="B101" s="99"/>
      <c r="C101" s="50" t="s">
        <v>18</v>
      </c>
      <c r="D101" s="51">
        <v>18</v>
      </c>
      <c r="E101" s="52">
        <v>5.7692307692307692</v>
      </c>
      <c r="F101" s="52">
        <v>5.7692307692307692</v>
      </c>
      <c r="G101" s="52">
        <v>59.935897435897431</v>
      </c>
      <c r="H101" s="39"/>
    </row>
    <row r="102" spans="1:8" ht="15.75">
      <c r="A102" s="99"/>
      <c r="B102" s="99"/>
      <c r="C102" s="50" t="s">
        <v>16</v>
      </c>
      <c r="D102" s="51">
        <v>18</v>
      </c>
      <c r="E102" s="52">
        <v>5.7692307692307692</v>
      </c>
      <c r="F102" s="52">
        <v>5.7692307692307692</v>
      </c>
      <c r="G102" s="52">
        <v>65.705128205128204</v>
      </c>
      <c r="H102" s="39"/>
    </row>
    <row r="103" spans="1:8" ht="15.75">
      <c r="A103" s="99"/>
      <c r="B103" s="99"/>
      <c r="C103" s="50" t="s">
        <v>7</v>
      </c>
      <c r="D103" s="51">
        <v>17</v>
      </c>
      <c r="E103" s="52">
        <v>5.4487179487179489</v>
      </c>
      <c r="F103" s="52">
        <v>5.4487179487179489</v>
      </c>
      <c r="G103" s="52">
        <v>71.15384615384616</v>
      </c>
      <c r="H103" s="39"/>
    </row>
    <row r="104" spans="1:8" ht="15.75">
      <c r="A104" s="99"/>
      <c r="B104" s="99"/>
      <c r="C104" s="50" t="s">
        <v>15</v>
      </c>
      <c r="D104" s="51">
        <v>15</v>
      </c>
      <c r="E104" s="52">
        <v>4.8076923076923084</v>
      </c>
      <c r="F104" s="52">
        <v>4.8076923076923084</v>
      </c>
      <c r="G104" s="52">
        <v>75.961538461538453</v>
      </c>
      <c r="H104" s="39"/>
    </row>
    <row r="105" spans="1:8" ht="15.75">
      <c r="A105" s="99"/>
      <c r="B105" s="99"/>
      <c r="C105" s="50" t="s">
        <v>19</v>
      </c>
      <c r="D105" s="51">
        <v>12</v>
      </c>
      <c r="E105" s="52">
        <v>3.8461538461538463</v>
      </c>
      <c r="F105" s="52">
        <v>3.8461538461538463</v>
      </c>
      <c r="G105" s="52">
        <v>79.807692307692307</v>
      </c>
      <c r="H105" s="39"/>
    </row>
    <row r="106" spans="1:8" ht="15.75">
      <c r="A106" s="99"/>
      <c r="B106" s="99"/>
      <c r="C106" s="50" t="s">
        <v>11</v>
      </c>
      <c r="D106" s="51">
        <v>10</v>
      </c>
      <c r="E106" s="52">
        <v>3.2051282051282048</v>
      </c>
      <c r="F106" s="52">
        <v>3.2051282051282048</v>
      </c>
      <c r="G106" s="52">
        <v>83.012820512820511</v>
      </c>
      <c r="H106" s="39"/>
    </row>
    <row r="107" spans="1:8" ht="15.75">
      <c r="A107" s="99"/>
      <c r="B107" s="99"/>
      <c r="C107" s="46" t="s">
        <v>21</v>
      </c>
      <c r="D107" s="47">
        <v>10</v>
      </c>
      <c r="E107" s="48">
        <v>3.2051282051282048</v>
      </c>
      <c r="F107" s="48">
        <v>3.2051282051282048</v>
      </c>
      <c r="G107" s="48">
        <v>86.21794871794873</v>
      </c>
      <c r="H107" s="39"/>
    </row>
    <row r="108" spans="1:8" ht="15.75">
      <c r="A108" s="99"/>
      <c r="B108" s="99"/>
      <c r="C108" s="46" t="s">
        <v>20</v>
      </c>
      <c r="D108" s="47">
        <v>9</v>
      </c>
      <c r="E108" s="48">
        <v>2.8846153846153846</v>
      </c>
      <c r="F108" s="48">
        <v>2.8846153846153846</v>
      </c>
      <c r="G108" s="48">
        <v>89.102564102564102</v>
      </c>
      <c r="H108" s="39"/>
    </row>
    <row r="109" spans="1:8" ht="15.75">
      <c r="A109" s="99"/>
      <c r="B109" s="99"/>
      <c r="C109" s="46" t="s">
        <v>13</v>
      </c>
      <c r="D109" s="47">
        <v>6</v>
      </c>
      <c r="E109" s="48">
        <v>1.9230769230769231</v>
      </c>
      <c r="F109" s="48">
        <v>1.9230769230769231</v>
      </c>
      <c r="G109" s="48">
        <v>91.025641025641022</v>
      </c>
      <c r="H109" s="39"/>
    </row>
    <row r="110" spans="1:8" ht="15.75">
      <c r="A110" s="99"/>
      <c r="B110" s="99"/>
      <c r="C110" s="46" t="s">
        <v>72</v>
      </c>
      <c r="D110" s="47">
        <v>6</v>
      </c>
      <c r="E110" s="48">
        <v>1.9230769230769231</v>
      </c>
      <c r="F110" s="48">
        <v>1.9230769230769231</v>
      </c>
      <c r="G110" s="48">
        <v>92.948717948717956</v>
      </c>
      <c r="H110" s="39"/>
    </row>
    <row r="111" spans="1:8" ht="15.75">
      <c r="A111" s="99"/>
      <c r="B111" s="99"/>
      <c r="C111" s="46" t="s">
        <v>71</v>
      </c>
      <c r="D111" s="47">
        <v>5</v>
      </c>
      <c r="E111" s="48">
        <v>1.6025641025641024</v>
      </c>
      <c r="F111" s="48">
        <v>1.6025641025641024</v>
      </c>
      <c r="G111" s="48">
        <v>94.551282051282044</v>
      </c>
      <c r="H111" s="39"/>
    </row>
    <row r="112" spans="1:8" ht="15.75">
      <c r="A112" s="99"/>
      <c r="B112" s="99"/>
      <c r="C112" s="46" t="s">
        <v>23</v>
      </c>
      <c r="D112" s="47">
        <v>5</v>
      </c>
      <c r="E112" s="48">
        <v>1.6025641025641024</v>
      </c>
      <c r="F112" s="48">
        <v>1.6025641025641024</v>
      </c>
      <c r="G112" s="48">
        <v>96.15384615384616</v>
      </c>
      <c r="H112" s="39"/>
    </row>
    <row r="113" spans="1:8" ht="15.75">
      <c r="A113" s="99"/>
      <c r="B113" s="99"/>
      <c r="C113" s="46" t="s">
        <v>27</v>
      </c>
      <c r="D113" s="47">
        <v>4</v>
      </c>
      <c r="E113" s="48">
        <v>1.2820512820512819</v>
      </c>
      <c r="F113" s="48">
        <v>1.2820512820512819</v>
      </c>
      <c r="G113" s="48">
        <v>97.435897435897431</v>
      </c>
      <c r="H113" s="39"/>
    </row>
    <row r="114" spans="1:8" ht="15.75">
      <c r="A114" s="99"/>
      <c r="B114" s="99"/>
      <c r="C114" s="46" t="s">
        <v>35</v>
      </c>
      <c r="D114" s="47">
        <v>4</v>
      </c>
      <c r="E114" s="48">
        <v>1.2820512820512819</v>
      </c>
      <c r="F114" s="48">
        <v>1.2820512820512819</v>
      </c>
      <c r="G114" s="48">
        <v>98.71794871794873</v>
      </c>
      <c r="H114" s="39"/>
    </row>
    <row r="115" spans="1:8" ht="15.75">
      <c r="A115" s="99"/>
      <c r="B115" s="99"/>
      <c r="C115" s="46" t="s">
        <v>24</v>
      </c>
      <c r="D115" s="47">
        <v>2</v>
      </c>
      <c r="E115" s="48">
        <v>0.64102564102564097</v>
      </c>
      <c r="F115" s="48">
        <v>0.64102564102564097</v>
      </c>
      <c r="G115" s="48">
        <v>99.358974358974365</v>
      </c>
      <c r="H115" s="39"/>
    </row>
    <row r="116" spans="1:8" ht="15.75">
      <c r="A116" s="99"/>
      <c r="B116" s="99"/>
      <c r="C116" s="46" t="s">
        <v>70</v>
      </c>
      <c r="D116" s="47">
        <v>1</v>
      </c>
      <c r="E116" s="48">
        <v>0.32051282051282048</v>
      </c>
      <c r="F116" s="48">
        <v>0.32051282051282048</v>
      </c>
      <c r="G116" s="48">
        <v>99.679487179487182</v>
      </c>
      <c r="H116" s="39"/>
    </row>
    <row r="117" spans="1:8" ht="15.75">
      <c r="A117" s="99"/>
      <c r="B117" s="99"/>
      <c r="C117" s="46" t="s">
        <v>33</v>
      </c>
      <c r="D117" s="47">
        <v>1</v>
      </c>
      <c r="E117" s="48">
        <v>0.32051282051282048</v>
      </c>
      <c r="F117" s="48">
        <v>0.32051282051282048</v>
      </c>
      <c r="G117" s="48">
        <v>100</v>
      </c>
      <c r="H117" s="39"/>
    </row>
    <row r="118" spans="1:8" ht="15.75">
      <c r="A118" s="99"/>
      <c r="B118" s="99"/>
      <c r="C118" s="46" t="s">
        <v>37</v>
      </c>
      <c r="D118" s="47">
        <v>312</v>
      </c>
      <c r="E118" s="48">
        <v>100</v>
      </c>
      <c r="F118" s="48">
        <v>100</v>
      </c>
      <c r="G118" s="49"/>
      <c r="H118" s="39"/>
    </row>
    <row r="119" spans="1:8" ht="15.75">
      <c r="A119" s="99" t="s">
        <v>44</v>
      </c>
      <c r="B119" s="99" t="s">
        <v>5</v>
      </c>
      <c r="C119" s="50" t="s">
        <v>6</v>
      </c>
      <c r="D119" s="51">
        <v>23</v>
      </c>
      <c r="E119" s="52">
        <v>13.855421686746988</v>
      </c>
      <c r="F119" s="52">
        <v>13.855421686746988</v>
      </c>
      <c r="G119" s="52">
        <v>13.855421686746988</v>
      </c>
      <c r="H119" s="39"/>
    </row>
    <row r="120" spans="1:8" ht="15.75">
      <c r="A120" s="99"/>
      <c r="B120" s="99"/>
      <c r="C120" s="50" t="s">
        <v>9</v>
      </c>
      <c r="D120" s="51">
        <v>20</v>
      </c>
      <c r="E120" s="52">
        <v>12.048192771084338</v>
      </c>
      <c r="F120" s="52">
        <v>12.048192771084338</v>
      </c>
      <c r="G120" s="52">
        <v>25.903614457831324</v>
      </c>
      <c r="H120" s="39"/>
    </row>
    <row r="121" spans="1:8" ht="15.75">
      <c r="A121" s="99"/>
      <c r="B121" s="99"/>
      <c r="C121" s="50" t="s">
        <v>7</v>
      </c>
      <c r="D121" s="51">
        <v>15</v>
      </c>
      <c r="E121" s="52">
        <v>9.0361445783132535</v>
      </c>
      <c r="F121" s="52">
        <v>9.0361445783132535</v>
      </c>
      <c r="G121" s="52">
        <v>34.939759036144579</v>
      </c>
      <c r="H121" s="39"/>
    </row>
    <row r="122" spans="1:8" ht="15.75">
      <c r="A122" s="99"/>
      <c r="B122" s="99"/>
      <c r="C122" s="50" t="s">
        <v>8</v>
      </c>
      <c r="D122" s="51">
        <v>12</v>
      </c>
      <c r="E122" s="52">
        <v>7.2289156626506017</v>
      </c>
      <c r="F122" s="52">
        <v>7.2289156626506017</v>
      </c>
      <c r="G122" s="52">
        <v>42.168674698795186</v>
      </c>
      <c r="H122" s="39"/>
    </row>
    <row r="123" spans="1:8" ht="15.75">
      <c r="A123" s="99"/>
      <c r="B123" s="99"/>
      <c r="C123" s="50" t="s">
        <v>10</v>
      </c>
      <c r="D123" s="51">
        <v>12</v>
      </c>
      <c r="E123" s="52">
        <v>7.2289156626506017</v>
      </c>
      <c r="F123" s="52">
        <v>7.2289156626506017</v>
      </c>
      <c r="G123" s="52">
        <v>49.397590361445779</v>
      </c>
      <c r="H123" s="39"/>
    </row>
    <row r="124" spans="1:8" ht="15.75">
      <c r="A124" s="99"/>
      <c r="B124" s="99"/>
      <c r="C124" s="50" t="s">
        <v>19</v>
      </c>
      <c r="D124" s="51">
        <v>11</v>
      </c>
      <c r="E124" s="52">
        <v>6.6265060240963862</v>
      </c>
      <c r="F124" s="52">
        <v>6.6265060240963862</v>
      </c>
      <c r="G124" s="52">
        <v>56.024096385542165</v>
      </c>
      <c r="H124" s="39"/>
    </row>
    <row r="125" spans="1:8" ht="15.75">
      <c r="A125" s="99"/>
      <c r="B125" s="99"/>
      <c r="C125" s="50" t="s">
        <v>11</v>
      </c>
      <c r="D125" s="51">
        <v>10</v>
      </c>
      <c r="E125" s="52">
        <v>6.024096385542169</v>
      </c>
      <c r="F125" s="52">
        <v>6.024096385542169</v>
      </c>
      <c r="G125" s="52">
        <v>62.048192771084345</v>
      </c>
      <c r="H125" s="39"/>
    </row>
    <row r="126" spans="1:8" ht="15.75">
      <c r="A126" s="99"/>
      <c r="B126" s="99"/>
      <c r="C126" s="50" t="s">
        <v>20</v>
      </c>
      <c r="D126" s="51">
        <v>8</v>
      </c>
      <c r="E126" s="52">
        <v>4.8192771084337354</v>
      </c>
      <c r="F126" s="52">
        <v>4.8192771084337354</v>
      </c>
      <c r="G126" s="52">
        <v>66.867469879518069</v>
      </c>
      <c r="H126" s="39"/>
    </row>
    <row r="127" spans="1:8" ht="15.75">
      <c r="A127" s="99"/>
      <c r="B127" s="99"/>
      <c r="C127" s="50" t="s">
        <v>16</v>
      </c>
      <c r="D127" s="51">
        <v>8</v>
      </c>
      <c r="E127" s="52">
        <v>4.8192771084337354</v>
      </c>
      <c r="F127" s="52">
        <v>4.8192771084337354</v>
      </c>
      <c r="G127" s="52">
        <v>71.686746987951807</v>
      </c>
      <c r="H127" s="39"/>
    </row>
    <row r="128" spans="1:8" ht="15.75">
      <c r="A128" s="99"/>
      <c r="B128" s="99"/>
      <c r="C128" s="50" t="s">
        <v>13</v>
      </c>
      <c r="D128" s="51">
        <v>7</v>
      </c>
      <c r="E128" s="52">
        <v>4.2168674698795181</v>
      </c>
      <c r="F128" s="52">
        <v>4.2168674698795181</v>
      </c>
      <c r="G128" s="52">
        <v>75.903614457831324</v>
      </c>
      <c r="H128" s="39"/>
    </row>
    <row r="129" spans="1:8" ht="15.75">
      <c r="A129" s="99"/>
      <c r="B129" s="99"/>
      <c r="C129" s="50" t="s">
        <v>14</v>
      </c>
      <c r="D129" s="51">
        <v>7</v>
      </c>
      <c r="E129" s="52">
        <v>4.2168674698795181</v>
      </c>
      <c r="F129" s="52">
        <v>4.2168674698795181</v>
      </c>
      <c r="G129" s="52">
        <v>80.120481927710841</v>
      </c>
      <c r="H129" s="39"/>
    </row>
    <row r="130" spans="1:8" ht="15.75">
      <c r="A130" s="99"/>
      <c r="B130" s="99"/>
      <c r="C130" s="46" t="s">
        <v>28</v>
      </c>
      <c r="D130" s="47">
        <v>6</v>
      </c>
      <c r="E130" s="48">
        <v>3.6144578313253009</v>
      </c>
      <c r="F130" s="48">
        <v>3.6144578313253009</v>
      </c>
      <c r="G130" s="48">
        <v>83.734939759036138</v>
      </c>
      <c r="H130" s="39"/>
    </row>
    <row r="131" spans="1:8" ht="15.75">
      <c r="A131" s="99"/>
      <c r="B131" s="99"/>
      <c r="C131" s="46" t="s">
        <v>70</v>
      </c>
      <c r="D131" s="47">
        <v>5</v>
      </c>
      <c r="E131" s="48">
        <v>3.0120481927710845</v>
      </c>
      <c r="F131" s="48">
        <v>3.0120481927710845</v>
      </c>
      <c r="G131" s="48">
        <v>86.746987951807228</v>
      </c>
      <c r="H131" s="39"/>
    </row>
    <row r="132" spans="1:8" ht="15.75">
      <c r="A132" s="99"/>
      <c r="B132" s="99"/>
      <c r="C132" s="46" t="s">
        <v>12</v>
      </c>
      <c r="D132" s="47">
        <v>3</v>
      </c>
      <c r="E132" s="48">
        <v>1.8072289156626504</v>
      </c>
      <c r="F132" s="48">
        <v>1.8072289156626504</v>
      </c>
      <c r="G132" s="48">
        <v>88.554216867469876</v>
      </c>
      <c r="H132" s="39"/>
    </row>
    <row r="133" spans="1:8" ht="15.75">
      <c r="A133" s="99"/>
      <c r="B133" s="99"/>
      <c r="C133" s="46" t="s">
        <v>27</v>
      </c>
      <c r="D133" s="47">
        <v>3</v>
      </c>
      <c r="E133" s="48">
        <v>1.8072289156626504</v>
      </c>
      <c r="F133" s="48">
        <v>1.8072289156626504</v>
      </c>
      <c r="G133" s="48">
        <v>90.361445783132538</v>
      </c>
      <c r="H133" s="39"/>
    </row>
    <row r="134" spans="1:8" ht="15.75">
      <c r="A134" s="99"/>
      <c r="B134" s="99"/>
      <c r="C134" s="46" t="s">
        <v>22</v>
      </c>
      <c r="D134" s="47">
        <v>3</v>
      </c>
      <c r="E134" s="48">
        <v>1.8072289156626504</v>
      </c>
      <c r="F134" s="48">
        <v>1.8072289156626504</v>
      </c>
      <c r="G134" s="48">
        <v>92.168674698795186</v>
      </c>
      <c r="H134" s="39"/>
    </row>
    <row r="135" spans="1:8" ht="15.75">
      <c r="A135" s="99"/>
      <c r="B135" s="99"/>
      <c r="C135" s="46" t="s">
        <v>18</v>
      </c>
      <c r="D135" s="47">
        <v>3</v>
      </c>
      <c r="E135" s="48">
        <v>1.8072289156626504</v>
      </c>
      <c r="F135" s="48">
        <v>1.8072289156626504</v>
      </c>
      <c r="G135" s="48">
        <v>93.975903614457835</v>
      </c>
      <c r="H135" s="39"/>
    </row>
    <row r="136" spans="1:8" ht="15.75">
      <c r="A136" s="99"/>
      <c r="B136" s="99"/>
      <c r="C136" s="46" t="s">
        <v>32</v>
      </c>
      <c r="D136" s="47">
        <v>2</v>
      </c>
      <c r="E136" s="48">
        <v>1.2048192771084338</v>
      </c>
      <c r="F136" s="48">
        <v>1.2048192771084338</v>
      </c>
      <c r="G136" s="48">
        <v>95.180722891566262</v>
      </c>
      <c r="H136" s="39"/>
    </row>
    <row r="137" spans="1:8" ht="15.75">
      <c r="A137" s="99"/>
      <c r="B137" s="99"/>
      <c r="C137" s="46" t="s">
        <v>24</v>
      </c>
      <c r="D137" s="47">
        <v>2</v>
      </c>
      <c r="E137" s="48">
        <v>1.2048192771084338</v>
      </c>
      <c r="F137" s="48">
        <v>1.2048192771084338</v>
      </c>
      <c r="G137" s="48">
        <v>96.385542168674704</v>
      </c>
      <c r="H137" s="39"/>
    </row>
    <row r="138" spans="1:8" ht="15.75">
      <c r="A138" s="99"/>
      <c r="B138" s="99"/>
      <c r="C138" s="46" t="s">
        <v>71</v>
      </c>
      <c r="D138" s="47">
        <v>1</v>
      </c>
      <c r="E138" s="48">
        <v>0.60240963855421692</v>
      </c>
      <c r="F138" s="48">
        <v>0.60240963855421692</v>
      </c>
      <c r="G138" s="48">
        <v>96.98795180722891</v>
      </c>
      <c r="H138" s="39"/>
    </row>
    <row r="139" spans="1:8" ht="15.75">
      <c r="A139" s="99"/>
      <c r="B139" s="99"/>
      <c r="C139" s="46" t="s">
        <v>72</v>
      </c>
      <c r="D139" s="47">
        <v>1</v>
      </c>
      <c r="E139" s="48">
        <v>0.60240963855421692</v>
      </c>
      <c r="F139" s="48">
        <v>0.60240963855421692</v>
      </c>
      <c r="G139" s="48">
        <v>97.590361445783131</v>
      </c>
      <c r="H139" s="39"/>
    </row>
    <row r="140" spans="1:8" ht="15.75">
      <c r="A140" s="99"/>
      <c r="B140" s="99"/>
      <c r="C140" s="46" t="s">
        <v>21</v>
      </c>
      <c r="D140" s="47">
        <v>1</v>
      </c>
      <c r="E140" s="48">
        <v>0.60240963855421692</v>
      </c>
      <c r="F140" s="48">
        <v>0.60240963855421692</v>
      </c>
      <c r="G140" s="48">
        <v>98.192771084337352</v>
      </c>
      <c r="H140" s="39"/>
    </row>
    <row r="141" spans="1:8" ht="15.75">
      <c r="A141" s="99"/>
      <c r="B141" s="99"/>
      <c r="C141" s="46" t="s">
        <v>17</v>
      </c>
      <c r="D141" s="47">
        <v>1</v>
      </c>
      <c r="E141" s="48">
        <v>0.60240963855421692</v>
      </c>
      <c r="F141" s="48">
        <v>0.60240963855421692</v>
      </c>
      <c r="G141" s="48">
        <v>98.795180722891558</v>
      </c>
      <c r="H141" s="39"/>
    </row>
    <row r="142" spans="1:8" ht="15.75">
      <c r="A142" s="99"/>
      <c r="B142" s="99"/>
      <c r="C142" s="46" t="s">
        <v>31</v>
      </c>
      <c r="D142" s="47">
        <v>1</v>
      </c>
      <c r="E142" s="48">
        <v>0.60240963855421692</v>
      </c>
      <c r="F142" s="48">
        <v>0.60240963855421692</v>
      </c>
      <c r="G142" s="48">
        <v>99.397590361445793</v>
      </c>
      <c r="H142" s="39"/>
    </row>
    <row r="143" spans="1:8" ht="15.75">
      <c r="A143" s="99"/>
      <c r="B143" s="99"/>
      <c r="C143" s="46" t="s">
        <v>25</v>
      </c>
      <c r="D143" s="47">
        <v>1</v>
      </c>
      <c r="E143" s="48">
        <v>0.60240963855421692</v>
      </c>
      <c r="F143" s="48">
        <v>0.60240963855421692</v>
      </c>
      <c r="G143" s="48">
        <v>100</v>
      </c>
      <c r="H143" s="39"/>
    </row>
    <row r="144" spans="1:8" ht="15.75">
      <c r="A144" s="99"/>
      <c r="B144" s="99"/>
      <c r="C144" s="46" t="s">
        <v>37</v>
      </c>
      <c r="D144" s="47">
        <v>166</v>
      </c>
      <c r="E144" s="48">
        <v>100</v>
      </c>
      <c r="F144" s="48">
        <v>100</v>
      </c>
      <c r="G144" s="49"/>
      <c r="H144" s="39"/>
    </row>
    <row r="145" spans="1:8" ht="15.75">
      <c r="A145" s="99" t="s">
        <v>45</v>
      </c>
      <c r="B145" s="99" t="s">
        <v>5</v>
      </c>
      <c r="C145" s="50" t="s">
        <v>6</v>
      </c>
      <c r="D145" s="51">
        <v>60</v>
      </c>
      <c r="E145" s="52">
        <v>33.333333333333329</v>
      </c>
      <c r="F145" s="52">
        <v>33.333333333333329</v>
      </c>
      <c r="G145" s="52">
        <v>33.333333333333329</v>
      </c>
      <c r="H145" s="39"/>
    </row>
    <row r="146" spans="1:8" ht="15.75">
      <c r="A146" s="99"/>
      <c r="B146" s="99"/>
      <c r="C146" s="50" t="s">
        <v>7</v>
      </c>
      <c r="D146" s="51">
        <v>24</v>
      </c>
      <c r="E146" s="52">
        <v>13.333333333333334</v>
      </c>
      <c r="F146" s="52">
        <v>13.333333333333334</v>
      </c>
      <c r="G146" s="52">
        <v>46.666666666666664</v>
      </c>
      <c r="H146" s="39"/>
    </row>
    <row r="147" spans="1:8" ht="15.75">
      <c r="A147" s="99"/>
      <c r="B147" s="99"/>
      <c r="C147" s="50" t="s">
        <v>9</v>
      </c>
      <c r="D147" s="51">
        <v>23</v>
      </c>
      <c r="E147" s="52">
        <v>12.777777777777777</v>
      </c>
      <c r="F147" s="52">
        <v>12.777777777777777</v>
      </c>
      <c r="G147" s="52">
        <v>59.444444444444443</v>
      </c>
      <c r="H147" s="39"/>
    </row>
    <row r="148" spans="1:8" ht="15.75">
      <c r="A148" s="99"/>
      <c r="B148" s="99"/>
      <c r="C148" s="50" t="s">
        <v>8</v>
      </c>
      <c r="D148" s="51">
        <v>18</v>
      </c>
      <c r="E148" s="52">
        <v>10</v>
      </c>
      <c r="F148" s="52">
        <v>10</v>
      </c>
      <c r="G148" s="52">
        <v>69.444444444444443</v>
      </c>
      <c r="H148" s="39"/>
    </row>
    <row r="149" spans="1:8" ht="15.75">
      <c r="A149" s="99"/>
      <c r="B149" s="99"/>
      <c r="C149" s="50" t="s">
        <v>12</v>
      </c>
      <c r="D149" s="51">
        <v>15</v>
      </c>
      <c r="E149" s="52">
        <v>8.3333333333333321</v>
      </c>
      <c r="F149" s="52">
        <v>8.3333333333333321</v>
      </c>
      <c r="G149" s="52">
        <v>77.777777777777786</v>
      </c>
      <c r="H149" s="39"/>
    </row>
    <row r="150" spans="1:8" ht="15.75">
      <c r="A150" s="99"/>
      <c r="B150" s="99"/>
      <c r="C150" s="50" t="s">
        <v>15</v>
      </c>
      <c r="D150" s="51">
        <v>9</v>
      </c>
      <c r="E150" s="52">
        <v>5</v>
      </c>
      <c r="F150" s="52">
        <v>5</v>
      </c>
      <c r="G150" s="52">
        <v>82.777777777777771</v>
      </c>
      <c r="H150" s="39"/>
    </row>
    <row r="151" spans="1:8" ht="15.75">
      <c r="A151" s="99"/>
      <c r="B151" s="99"/>
      <c r="C151" s="46" t="s">
        <v>13</v>
      </c>
      <c r="D151" s="47">
        <v>7</v>
      </c>
      <c r="E151" s="48">
        <v>3.8888888888888888</v>
      </c>
      <c r="F151" s="48">
        <v>3.8888888888888888</v>
      </c>
      <c r="G151" s="48">
        <v>86.666666666666671</v>
      </c>
      <c r="H151" s="39"/>
    </row>
    <row r="152" spans="1:8" ht="15.75">
      <c r="A152" s="99"/>
      <c r="B152" s="99"/>
      <c r="C152" s="46" t="s">
        <v>70</v>
      </c>
      <c r="D152" s="47">
        <v>5</v>
      </c>
      <c r="E152" s="48">
        <v>2.7777777777777777</v>
      </c>
      <c r="F152" s="48">
        <v>2.7777777777777777</v>
      </c>
      <c r="G152" s="48">
        <v>89.444444444444443</v>
      </c>
      <c r="H152" s="39"/>
    </row>
    <row r="153" spans="1:8" ht="15.75">
      <c r="A153" s="99"/>
      <c r="B153" s="99"/>
      <c r="C153" s="46" t="s">
        <v>10</v>
      </c>
      <c r="D153" s="47">
        <v>4</v>
      </c>
      <c r="E153" s="48">
        <v>2.2222222222222223</v>
      </c>
      <c r="F153" s="48">
        <v>2.2222222222222223</v>
      </c>
      <c r="G153" s="48">
        <v>91.666666666666657</v>
      </c>
      <c r="H153" s="39"/>
    </row>
    <row r="154" spans="1:8" ht="15.75">
      <c r="A154" s="99"/>
      <c r="B154" s="99"/>
      <c r="C154" s="46" t="s">
        <v>14</v>
      </c>
      <c r="D154" s="47">
        <v>3</v>
      </c>
      <c r="E154" s="48">
        <v>1.6666666666666667</v>
      </c>
      <c r="F154" s="48">
        <v>1.6666666666666667</v>
      </c>
      <c r="G154" s="48">
        <v>93.333333333333329</v>
      </c>
      <c r="H154" s="39"/>
    </row>
    <row r="155" spans="1:8" ht="15.75">
      <c r="A155" s="99"/>
      <c r="B155" s="99"/>
      <c r="C155" s="46" t="s">
        <v>23</v>
      </c>
      <c r="D155" s="47">
        <v>3</v>
      </c>
      <c r="E155" s="48">
        <v>1.6666666666666667</v>
      </c>
      <c r="F155" s="48">
        <v>1.6666666666666667</v>
      </c>
      <c r="G155" s="48">
        <v>95</v>
      </c>
      <c r="H155" s="39"/>
    </row>
    <row r="156" spans="1:8" ht="15.75">
      <c r="A156" s="99"/>
      <c r="B156" s="99"/>
      <c r="C156" s="46" t="s">
        <v>16</v>
      </c>
      <c r="D156" s="47">
        <v>3</v>
      </c>
      <c r="E156" s="48">
        <v>1.6666666666666667</v>
      </c>
      <c r="F156" s="48">
        <v>1.6666666666666667</v>
      </c>
      <c r="G156" s="48">
        <v>96.666666666666671</v>
      </c>
      <c r="H156" s="39"/>
    </row>
    <row r="157" spans="1:8" ht="15.75">
      <c r="A157" s="99"/>
      <c r="B157" s="99"/>
      <c r="C157" s="46" t="s">
        <v>20</v>
      </c>
      <c r="D157" s="47">
        <v>2</v>
      </c>
      <c r="E157" s="48">
        <v>1.1111111111111112</v>
      </c>
      <c r="F157" s="48">
        <v>1.1111111111111112</v>
      </c>
      <c r="G157" s="48">
        <v>97.777777777777771</v>
      </c>
      <c r="H157" s="39"/>
    </row>
    <row r="158" spans="1:8" ht="15.75">
      <c r="A158" s="99"/>
      <c r="B158" s="99"/>
      <c r="C158" s="46" t="s">
        <v>27</v>
      </c>
      <c r="D158" s="47">
        <v>2</v>
      </c>
      <c r="E158" s="48">
        <v>1.1111111111111112</v>
      </c>
      <c r="F158" s="48">
        <v>1.1111111111111112</v>
      </c>
      <c r="G158" s="48">
        <v>98.888888888888886</v>
      </c>
      <c r="H158" s="39"/>
    </row>
    <row r="159" spans="1:8" ht="15.75">
      <c r="A159" s="99"/>
      <c r="B159" s="99"/>
      <c r="C159" s="46" t="s">
        <v>71</v>
      </c>
      <c r="D159" s="47">
        <v>1</v>
      </c>
      <c r="E159" s="48">
        <v>0.55555555555555558</v>
      </c>
      <c r="F159" s="48">
        <v>0.55555555555555558</v>
      </c>
      <c r="G159" s="48">
        <v>99.444444444444443</v>
      </c>
      <c r="H159" s="39"/>
    </row>
    <row r="160" spans="1:8" ht="15.75">
      <c r="A160" s="99"/>
      <c r="B160" s="99"/>
      <c r="C160" s="46" t="s">
        <v>21</v>
      </c>
      <c r="D160" s="47">
        <v>1</v>
      </c>
      <c r="E160" s="48">
        <v>0.55555555555555558</v>
      </c>
      <c r="F160" s="48">
        <v>0.55555555555555558</v>
      </c>
      <c r="G160" s="48">
        <v>100</v>
      </c>
      <c r="H160" s="39"/>
    </row>
    <row r="161" spans="1:8" ht="15.75">
      <c r="A161" s="99"/>
      <c r="B161" s="99"/>
      <c r="C161" s="46" t="s">
        <v>37</v>
      </c>
      <c r="D161" s="47">
        <v>180</v>
      </c>
      <c r="E161" s="48">
        <v>100</v>
      </c>
      <c r="F161" s="48">
        <v>100</v>
      </c>
      <c r="G161" s="49"/>
      <c r="H161" s="39"/>
    </row>
    <row r="162" spans="1:8" ht="15.75">
      <c r="A162" s="99" t="s">
        <v>46</v>
      </c>
      <c r="B162" s="99" t="s">
        <v>5</v>
      </c>
      <c r="C162" s="50" t="s">
        <v>6</v>
      </c>
      <c r="D162" s="51">
        <v>52</v>
      </c>
      <c r="E162" s="52">
        <v>18.374558303886925</v>
      </c>
      <c r="F162" s="52">
        <v>18.374558303886925</v>
      </c>
      <c r="G162" s="52">
        <v>18.374558303886925</v>
      </c>
      <c r="H162" s="39"/>
    </row>
    <row r="163" spans="1:8" ht="15.75">
      <c r="A163" s="99"/>
      <c r="B163" s="99"/>
      <c r="C163" s="50" t="s">
        <v>9</v>
      </c>
      <c r="D163" s="51">
        <v>33</v>
      </c>
      <c r="E163" s="52">
        <v>11.66077738515901</v>
      </c>
      <c r="F163" s="52">
        <v>11.66077738515901</v>
      </c>
      <c r="G163" s="52">
        <v>30.03533568904594</v>
      </c>
      <c r="H163" s="39"/>
    </row>
    <row r="164" spans="1:8" ht="15.75">
      <c r="A164" s="99"/>
      <c r="B164" s="99"/>
      <c r="C164" s="50" t="s">
        <v>12</v>
      </c>
      <c r="D164" s="51">
        <v>23</v>
      </c>
      <c r="E164" s="52">
        <v>8.1272084805653702</v>
      </c>
      <c r="F164" s="52">
        <v>8.1272084805653702</v>
      </c>
      <c r="G164" s="52">
        <v>38.162544169611309</v>
      </c>
      <c r="H164" s="39"/>
    </row>
    <row r="165" spans="1:8" ht="15.75">
      <c r="A165" s="99"/>
      <c r="B165" s="99"/>
      <c r="C165" s="50" t="s">
        <v>8</v>
      </c>
      <c r="D165" s="51">
        <v>22</v>
      </c>
      <c r="E165" s="52">
        <v>7.7738515901060072</v>
      </c>
      <c r="F165" s="52">
        <v>7.7738515901060072</v>
      </c>
      <c r="G165" s="52">
        <v>45.936395759717314</v>
      </c>
      <c r="H165" s="39"/>
    </row>
    <row r="166" spans="1:8" ht="15.75">
      <c r="A166" s="99"/>
      <c r="B166" s="99"/>
      <c r="C166" s="50" t="s">
        <v>11</v>
      </c>
      <c r="D166" s="51">
        <v>18</v>
      </c>
      <c r="E166" s="52">
        <v>6.3604240282685502</v>
      </c>
      <c r="F166" s="52">
        <v>6.3604240282685502</v>
      </c>
      <c r="G166" s="52">
        <v>52.296819787985868</v>
      </c>
      <c r="H166" s="39"/>
    </row>
    <row r="167" spans="1:8" ht="15.75">
      <c r="A167" s="99"/>
      <c r="B167" s="99"/>
      <c r="C167" s="50" t="s">
        <v>16</v>
      </c>
      <c r="D167" s="51">
        <v>17</v>
      </c>
      <c r="E167" s="52">
        <v>6.0070671378091873</v>
      </c>
      <c r="F167" s="52">
        <v>6.0070671378091873</v>
      </c>
      <c r="G167" s="52">
        <v>58.303886925795055</v>
      </c>
      <c r="H167" s="39"/>
    </row>
    <row r="168" spans="1:8" ht="15.75">
      <c r="A168" s="99"/>
      <c r="B168" s="99"/>
      <c r="C168" s="50" t="s">
        <v>13</v>
      </c>
      <c r="D168" s="51">
        <v>13</v>
      </c>
      <c r="E168" s="52">
        <v>4.5936395759717312</v>
      </c>
      <c r="F168" s="52">
        <v>4.5936395759717312</v>
      </c>
      <c r="G168" s="52">
        <v>62.897526501766791</v>
      </c>
      <c r="H168" s="39"/>
    </row>
    <row r="169" spans="1:8" ht="15.75">
      <c r="A169" s="99"/>
      <c r="B169" s="99"/>
      <c r="C169" s="50" t="s">
        <v>14</v>
      </c>
      <c r="D169" s="51">
        <v>11</v>
      </c>
      <c r="E169" s="52">
        <v>3.8869257950530036</v>
      </c>
      <c r="F169" s="52">
        <v>3.8869257950530036</v>
      </c>
      <c r="G169" s="52">
        <v>66.784452296819779</v>
      </c>
      <c r="H169" s="39"/>
    </row>
    <row r="170" spans="1:8" ht="15.75">
      <c r="A170" s="99"/>
      <c r="B170" s="99"/>
      <c r="C170" s="50" t="s">
        <v>7</v>
      </c>
      <c r="D170" s="51">
        <v>11</v>
      </c>
      <c r="E170" s="52">
        <v>3.8869257950530036</v>
      </c>
      <c r="F170" s="52">
        <v>3.8869257950530036</v>
      </c>
      <c r="G170" s="52">
        <v>70.671378091872796</v>
      </c>
      <c r="H170" s="39"/>
    </row>
    <row r="171" spans="1:8" ht="15.75">
      <c r="A171" s="99"/>
      <c r="B171" s="99"/>
      <c r="C171" s="50" t="s">
        <v>20</v>
      </c>
      <c r="D171" s="51">
        <v>10</v>
      </c>
      <c r="E171" s="52">
        <v>3.5335689045936398</v>
      </c>
      <c r="F171" s="52">
        <v>3.5335689045936398</v>
      </c>
      <c r="G171" s="52">
        <v>74.204946996466433</v>
      </c>
      <c r="H171" s="39"/>
    </row>
    <row r="172" spans="1:8" ht="15.75">
      <c r="A172" s="99"/>
      <c r="B172" s="99"/>
      <c r="C172" s="50" t="s">
        <v>10</v>
      </c>
      <c r="D172" s="51">
        <v>10</v>
      </c>
      <c r="E172" s="52">
        <v>3.5335689045936398</v>
      </c>
      <c r="F172" s="52">
        <v>3.5335689045936398</v>
      </c>
      <c r="G172" s="52">
        <v>77.738515901060069</v>
      </c>
      <c r="H172" s="39"/>
    </row>
    <row r="173" spans="1:8" ht="15.75">
      <c r="A173" s="99"/>
      <c r="B173" s="99"/>
      <c r="C173" s="50" t="s">
        <v>15</v>
      </c>
      <c r="D173" s="51">
        <v>8</v>
      </c>
      <c r="E173" s="52">
        <v>2.8268551236749118</v>
      </c>
      <c r="F173" s="52">
        <v>2.8268551236749118</v>
      </c>
      <c r="G173" s="52">
        <v>80.565371024734972</v>
      </c>
      <c r="H173" s="39"/>
    </row>
    <row r="174" spans="1:8" ht="15.75">
      <c r="A174" s="99"/>
      <c r="B174" s="99"/>
      <c r="C174" s="46" t="s">
        <v>25</v>
      </c>
      <c r="D174" s="47">
        <v>8</v>
      </c>
      <c r="E174" s="48">
        <v>2.8268551236749118</v>
      </c>
      <c r="F174" s="48">
        <v>2.8268551236749118</v>
      </c>
      <c r="G174" s="48">
        <v>83.392226148409904</v>
      </c>
      <c r="H174" s="39"/>
    </row>
    <row r="175" spans="1:8" ht="15.75">
      <c r="A175" s="99"/>
      <c r="B175" s="99"/>
      <c r="C175" s="46" t="s">
        <v>71</v>
      </c>
      <c r="D175" s="47">
        <v>6</v>
      </c>
      <c r="E175" s="48">
        <v>2.1201413427561837</v>
      </c>
      <c r="F175" s="48">
        <v>2.1201413427561837</v>
      </c>
      <c r="G175" s="48">
        <v>85.512367491166074</v>
      </c>
      <c r="H175" s="39"/>
    </row>
    <row r="176" spans="1:8" ht="15.75">
      <c r="A176" s="99"/>
      <c r="B176" s="99"/>
      <c r="C176" s="46" t="s">
        <v>21</v>
      </c>
      <c r="D176" s="47">
        <v>6</v>
      </c>
      <c r="E176" s="48">
        <v>2.1201413427561837</v>
      </c>
      <c r="F176" s="48">
        <v>2.1201413427561837</v>
      </c>
      <c r="G176" s="48">
        <v>87.632508833922259</v>
      </c>
      <c r="H176" s="39"/>
    </row>
    <row r="177" spans="1:8" ht="15.75">
      <c r="A177" s="99"/>
      <c r="B177" s="99"/>
      <c r="C177" s="46" t="s">
        <v>18</v>
      </c>
      <c r="D177" s="47">
        <v>6</v>
      </c>
      <c r="E177" s="48">
        <v>2.1201413427561837</v>
      </c>
      <c r="F177" s="48">
        <v>2.1201413427561837</v>
      </c>
      <c r="G177" s="48">
        <v>89.752650176678443</v>
      </c>
      <c r="H177" s="39"/>
    </row>
    <row r="178" spans="1:8" ht="15.75">
      <c r="A178" s="99"/>
      <c r="B178" s="99"/>
      <c r="C178" s="46" t="s">
        <v>72</v>
      </c>
      <c r="D178" s="47">
        <v>5</v>
      </c>
      <c r="E178" s="48">
        <v>1.7667844522968199</v>
      </c>
      <c r="F178" s="48">
        <v>1.7667844522968199</v>
      </c>
      <c r="G178" s="48">
        <v>91.519434628975262</v>
      </c>
      <c r="H178" s="39"/>
    </row>
    <row r="179" spans="1:8" ht="15.75">
      <c r="A179" s="99"/>
      <c r="B179" s="99"/>
      <c r="C179" s="46" t="s">
        <v>27</v>
      </c>
      <c r="D179" s="47">
        <v>5</v>
      </c>
      <c r="E179" s="48">
        <v>1.7667844522968199</v>
      </c>
      <c r="F179" s="48">
        <v>1.7667844522968199</v>
      </c>
      <c r="G179" s="48">
        <v>93.28621908127208</v>
      </c>
      <c r="H179" s="39"/>
    </row>
    <row r="180" spans="1:8" ht="15.75">
      <c r="A180" s="99"/>
      <c r="B180" s="99"/>
      <c r="C180" s="46" t="s">
        <v>70</v>
      </c>
      <c r="D180" s="47">
        <v>4</v>
      </c>
      <c r="E180" s="48">
        <v>1.4134275618374559</v>
      </c>
      <c r="F180" s="48">
        <v>1.4134275618374559</v>
      </c>
      <c r="G180" s="48">
        <v>94.699646643109531</v>
      </c>
      <c r="H180" s="39"/>
    </row>
    <row r="181" spans="1:8" ht="15.75">
      <c r="A181" s="99"/>
      <c r="B181" s="99"/>
      <c r="C181" s="46" t="s">
        <v>23</v>
      </c>
      <c r="D181" s="47">
        <v>3</v>
      </c>
      <c r="E181" s="48">
        <v>1.0600706713780919</v>
      </c>
      <c r="F181" s="48">
        <v>1.0600706713780919</v>
      </c>
      <c r="G181" s="48">
        <v>95.759717314487631</v>
      </c>
      <c r="H181" s="39"/>
    </row>
    <row r="182" spans="1:8" ht="15.75">
      <c r="A182" s="99"/>
      <c r="B182" s="99"/>
      <c r="C182" s="46" t="s">
        <v>22</v>
      </c>
      <c r="D182" s="47">
        <v>3</v>
      </c>
      <c r="E182" s="48">
        <v>1.0600706713780919</v>
      </c>
      <c r="F182" s="48">
        <v>1.0600706713780919</v>
      </c>
      <c r="G182" s="48">
        <v>96.81978798586573</v>
      </c>
      <c r="H182" s="39"/>
    </row>
    <row r="183" spans="1:8" ht="15.75">
      <c r="A183" s="99"/>
      <c r="B183" s="99"/>
      <c r="C183" s="46" t="s">
        <v>73</v>
      </c>
      <c r="D183" s="47">
        <v>2</v>
      </c>
      <c r="E183" s="48">
        <v>0.70671378091872794</v>
      </c>
      <c r="F183" s="48">
        <v>0.70671378091872794</v>
      </c>
      <c r="G183" s="48">
        <v>97.526501766784463</v>
      </c>
      <c r="H183" s="39"/>
    </row>
    <row r="184" spans="1:8" ht="15.75">
      <c r="A184" s="99"/>
      <c r="B184" s="99"/>
      <c r="C184" s="46" t="s">
        <v>17</v>
      </c>
      <c r="D184" s="47">
        <v>2</v>
      </c>
      <c r="E184" s="48">
        <v>0.70671378091872794</v>
      </c>
      <c r="F184" s="48">
        <v>0.70671378091872794</v>
      </c>
      <c r="G184" s="48">
        <v>98.233215547703182</v>
      </c>
      <c r="H184" s="39"/>
    </row>
    <row r="185" spans="1:8" ht="15.75">
      <c r="A185" s="99"/>
      <c r="B185" s="99"/>
      <c r="C185" s="46" t="s">
        <v>19</v>
      </c>
      <c r="D185" s="47">
        <v>2</v>
      </c>
      <c r="E185" s="48">
        <v>0.70671378091872794</v>
      </c>
      <c r="F185" s="48">
        <v>0.70671378091872794</v>
      </c>
      <c r="G185" s="48">
        <v>98.939929328621915</v>
      </c>
      <c r="H185" s="39"/>
    </row>
    <row r="186" spans="1:8" ht="15.75">
      <c r="A186" s="99"/>
      <c r="B186" s="99"/>
      <c r="C186" s="46" t="s">
        <v>29</v>
      </c>
      <c r="D186" s="47">
        <v>1</v>
      </c>
      <c r="E186" s="48">
        <v>0.35335689045936397</v>
      </c>
      <c r="F186" s="48">
        <v>0.35335689045936397</v>
      </c>
      <c r="G186" s="48">
        <v>99.293286219081267</v>
      </c>
      <c r="H186" s="39"/>
    </row>
    <row r="187" spans="1:8" ht="15.75">
      <c r="A187" s="99"/>
      <c r="B187" s="99"/>
      <c r="C187" s="46" t="s">
        <v>31</v>
      </c>
      <c r="D187" s="47">
        <v>1</v>
      </c>
      <c r="E187" s="48">
        <v>0.35335689045936397</v>
      </c>
      <c r="F187" s="48">
        <v>0.35335689045936397</v>
      </c>
      <c r="G187" s="48">
        <v>99.646643109540634</v>
      </c>
      <c r="H187" s="39"/>
    </row>
    <row r="188" spans="1:8" ht="15.75">
      <c r="A188" s="99"/>
      <c r="B188" s="99"/>
      <c r="C188" s="46" t="s">
        <v>28</v>
      </c>
      <c r="D188" s="47">
        <v>1</v>
      </c>
      <c r="E188" s="48">
        <v>0.35335689045936397</v>
      </c>
      <c r="F188" s="48">
        <v>0.35335689045936397</v>
      </c>
      <c r="G188" s="48">
        <v>100</v>
      </c>
      <c r="H188" s="39"/>
    </row>
    <row r="189" spans="1:8" ht="15.75">
      <c r="A189" s="99"/>
      <c r="B189" s="99"/>
      <c r="C189" s="46" t="s">
        <v>37</v>
      </c>
      <c r="D189" s="47">
        <v>283</v>
      </c>
      <c r="E189" s="48">
        <v>100</v>
      </c>
      <c r="F189" s="48">
        <v>100</v>
      </c>
      <c r="G189" s="49"/>
      <c r="H189" s="39"/>
    </row>
    <row r="190" spans="1:8" ht="15.75">
      <c r="A190" s="99" t="s">
        <v>47</v>
      </c>
      <c r="B190" s="99" t="s">
        <v>5</v>
      </c>
      <c r="C190" s="50" t="s">
        <v>6</v>
      </c>
      <c r="D190" s="51">
        <v>24</v>
      </c>
      <c r="E190" s="52">
        <v>16.216216216216218</v>
      </c>
      <c r="F190" s="52">
        <v>16.216216216216218</v>
      </c>
      <c r="G190" s="52">
        <v>16.216216216216218</v>
      </c>
      <c r="H190" s="39"/>
    </row>
    <row r="191" spans="1:8" ht="15.75">
      <c r="A191" s="99"/>
      <c r="B191" s="99"/>
      <c r="C191" s="50" t="s">
        <v>8</v>
      </c>
      <c r="D191" s="51">
        <v>23</v>
      </c>
      <c r="E191" s="52">
        <v>15.54054054054054</v>
      </c>
      <c r="F191" s="52">
        <v>15.54054054054054</v>
      </c>
      <c r="G191" s="52">
        <v>31.756756756756754</v>
      </c>
      <c r="H191" s="39"/>
    </row>
    <row r="192" spans="1:8" ht="15.75">
      <c r="A192" s="99"/>
      <c r="B192" s="99"/>
      <c r="C192" s="50" t="s">
        <v>9</v>
      </c>
      <c r="D192" s="51">
        <v>18</v>
      </c>
      <c r="E192" s="52">
        <v>12.162162162162163</v>
      </c>
      <c r="F192" s="52">
        <v>12.162162162162163</v>
      </c>
      <c r="G192" s="52">
        <v>43.918918918918919</v>
      </c>
      <c r="H192" s="39"/>
    </row>
    <row r="193" spans="1:8" ht="15.75">
      <c r="A193" s="99"/>
      <c r="B193" s="99"/>
      <c r="C193" s="50" t="s">
        <v>12</v>
      </c>
      <c r="D193" s="51">
        <v>11</v>
      </c>
      <c r="E193" s="52">
        <v>7.4324324324324325</v>
      </c>
      <c r="F193" s="52">
        <v>7.4324324324324325</v>
      </c>
      <c r="G193" s="52">
        <v>51.351351351351347</v>
      </c>
      <c r="H193" s="39"/>
    </row>
    <row r="194" spans="1:8" ht="15.75">
      <c r="A194" s="99"/>
      <c r="B194" s="99"/>
      <c r="C194" s="50" t="s">
        <v>10</v>
      </c>
      <c r="D194" s="51">
        <v>11</v>
      </c>
      <c r="E194" s="52">
        <v>7.4324324324324325</v>
      </c>
      <c r="F194" s="52">
        <v>7.4324324324324325</v>
      </c>
      <c r="G194" s="52">
        <v>58.783783783783782</v>
      </c>
      <c r="H194" s="39"/>
    </row>
    <row r="195" spans="1:8" ht="15.75">
      <c r="A195" s="99"/>
      <c r="B195" s="99"/>
      <c r="C195" s="50" t="s">
        <v>70</v>
      </c>
      <c r="D195" s="51">
        <v>10</v>
      </c>
      <c r="E195" s="52">
        <v>6.756756756756757</v>
      </c>
      <c r="F195" s="52">
        <v>6.756756756756757</v>
      </c>
      <c r="G195" s="52">
        <v>65.540540540540533</v>
      </c>
      <c r="H195" s="39"/>
    </row>
    <row r="196" spans="1:8" ht="15.75">
      <c r="A196" s="99"/>
      <c r="B196" s="99"/>
      <c r="C196" s="50" t="s">
        <v>11</v>
      </c>
      <c r="D196" s="51">
        <v>9</v>
      </c>
      <c r="E196" s="52">
        <v>6.0810810810810816</v>
      </c>
      <c r="F196" s="52">
        <v>6.0810810810810816</v>
      </c>
      <c r="G196" s="52">
        <v>71.621621621621628</v>
      </c>
      <c r="H196" s="39"/>
    </row>
    <row r="197" spans="1:8" ht="15.75">
      <c r="A197" s="99"/>
      <c r="B197" s="99"/>
      <c r="C197" s="50" t="s">
        <v>7</v>
      </c>
      <c r="D197" s="51">
        <v>8</v>
      </c>
      <c r="E197" s="52">
        <v>5.4054054054054053</v>
      </c>
      <c r="F197" s="52">
        <v>5.4054054054054053</v>
      </c>
      <c r="G197" s="52">
        <v>77.027027027027032</v>
      </c>
      <c r="H197" s="39"/>
    </row>
    <row r="198" spans="1:8" ht="15.75">
      <c r="A198" s="99"/>
      <c r="B198" s="99"/>
      <c r="C198" s="50" t="s">
        <v>18</v>
      </c>
      <c r="D198" s="51">
        <v>7</v>
      </c>
      <c r="E198" s="52">
        <v>4.7297297297297298</v>
      </c>
      <c r="F198" s="52">
        <v>4.7297297297297298</v>
      </c>
      <c r="G198" s="52">
        <v>81.756756756756758</v>
      </c>
      <c r="H198" s="39"/>
    </row>
    <row r="199" spans="1:8" ht="15.75">
      <c r="A199" s="99"/>
      <c r="B199" s="99"/>
      <c r="C199" s="46" t="s">
        <v>16</v>
      </c>
      <c r="D199" s="47">
        <v>6</v>
      </c>
      <c r="E199" s="48">
        <v>4.0540540540540544</v>
      </c>
      <c r="F199" s="48">
        <v>4.0540540540540544</v>
      </c>
      <c r="G199" s="48">
        <v>85.810810810810807</v>
      </c>
      <c r="H199" s="39"/>
    </row>
    <row r="200" spans="1:8" ht="15.75">
      <c r="A200" s="99"/>
      <c r="B200" s="99"/>
      <c r="C200" s="46" t="s">
        <v>17</v>
      </c>
      <c r="D200" s="47">
        <v>5</v>
      </c>
      <c r="E200" s="48">
        <v>3.3783783783783785</v>
      </c>
      <c r="F200" s="48">
        <v>3.3783783783783785</v>
      </c>
      <c r="G200" s="48">
        <v>89.189189189189193</v>
      </c>
      <c r="H200" s="39"/>
    </row>
    <row r="201" spans="1:8" ht="15.75">
      <c r="A201" s="99"/>
      <c r="B201" s="99"/>
      <c r="C201" s="46" t="s">
        <v>71</v>
      </c>
      <c r="D201" s="47">
        <v>4</v>
      </c>
      <c r="E201" s="48">
        <v>2.7027027027027026</v>
      </c>
      <c r="F201" s="48">
        <v>2.7027027027027026</v>
      </c>
      <c r="G201" s="48">
        <v>91.891891891891902</v>
      </c>
      <c r="H201" s="39"/>
    </row>
    <row r="202" spans="1:8" ht="15.75">
      <c r="A202" s="99"/>
      <c r="B202" s="99"/>
      <c r="C202" s="46" t="s">
        <v>13</v>
      </c>
      <c r="D202" s="47">
        <v>4</v>
      </c>
      <c r="E202" s="48">
        <v>2.7027027027027026</v>
      </c>
      <c r="F202" s="48">
        <v>2.7027027027027026</v>
      </c>
      <c r="G202" s="48">
        <v>94.594594594594597</v>
      </c>
      <c r="H202" s="39"/>
    </row>
    <row r="203" spans="1:8" ht="15.75">
      <c r="A203" s="99"/>
      <c r="B203" s="99"/>
      <c r="C203" s="46" t="s">
        <v>72</v>
      </c>
      <c r="D203" s="47">
        <v>3</v>
      </c>
      <c r="E203" s="48">
        <v>2.0270270270270272</v>
      </c>
      <c r="F203" s="48">
        <v>2.0270270270270272</v>
      </c>
      <c r="G203" s="48">
        <v>96.621621621621628</v>
      </c>
      <c r="H203" s="39"/>
    </row>
    <row r="204" spans="1:8" ht="15.75">
      <c r="A204" s="99"/>
      <c r="B204" s="99"/>
      <c r="C204" s="46" t="s">
        <v>15</v>
      </c>
      <c r="D204" s="47">
        <v>2</v>
      </c>
      <c r="E204" s="48">
        <v>1.3513513513513513</v>
      </c>
      <c r="F204" s="48">
        <v>1.3513513513513513</v>
      </c>
      <c r="G204" s="48">
        <v>97.972972972972968</v>
      </c>
      <c r="H204" s="39"/>
    </row>
    <row r="205" spans="1:8" ht="15.75">
      <c r="A205" s="99"/>
      <c r="B205" s="99"/>
      <c r="C205" s="46" t="s">
        <v>19</v>
      </c>
      <c r="D205" s="47">
        <v>2</v>
      </c>
      <c r="E205" s="48">
        <v>1.3513513513513513</v>
      </c>
      <c r="F205" s="48">
        <v>1.3513513513513513</v>
      </c>
      <c r="G205" s="48">
        <v>99.324324324324323</v>
      </c>
      <c r="H205" s="39"/>
    </row>
    <row r="206" spans="1:8" ht="15.75">
      <c r="A206" s="99"/>
      <c r="B206" s="99"/>
      <c r="C206" s="46" t="s">
        <v>20</v>
      </c>
      <c r="D206" s="47">
        <v>1</v>
      </c>
      <c r="E206" s="48">
        <v>0.67567567567567566</v>
      </c>
      <c r="F206" s="48">
        <v>0.67567567567567566</v>
      </c>
      <c r="G206" s="48">
        <v>100</v>
      </c>
      <c r="H206" s="39"/>
    </row>
    <row r="207" spans="1:8" ht="15.75">
      <c r="A207" s="99"/>
      <c r="B207" s="99"/>
      <c r="C207" s="46" t="s">
        <v>37</v>
      </c>
      <c r="D207" s="47">
        <v>148</v>
      </c>
      <c r="E207" s="48">
        <v>100</v>
      </c>
      <c r="F207" s="48">
        <v>100</v>
      </c>
      <c r="G207" s="49"/>
      <c r="H207" s="39"/>
    </row>
    <row r="208" spans="1:8" ht="15.75">
      <c r="A208" s="99" t="s">
        <v>48</v>
      </c>
      <c r="B208" s="99" t="s">
        <v>5</v>
      </c>
      <c r="C208" s="50" t="s">
        <v>8</v>
      </c>
      <c r="D208" s="51">
        <v>44</v>
      </c>
      <c r="E208" s="52">
        <v>18.106995884773664</v>
      </c>
      <c r="F208" s="52">
        <v>18.106995884773664</v>
      </c>
      <c r="G208" s="52">
        <v>18.106995884773664</v>
      </c>
      <c r="H208" s="39"/>
    </row>
    <row r="209" spans="1:8" ht="15.75">
      <c r="A209" s="99"/>
      <c r="B209" s="99"/>
      <c r="C209" s="50" t="s">
        <v>7</v>
      </c>
      <c r="D209" s="51">
        <v>28</v>
      </c>
      <c r="E209" s="52">
        <v>11.522633744855968</v>
      </c>
      <c r="F209" s="52">
        <v>11.522633744855968</v>
      </c>
      <c r="G209" s="52">
        <v>29.629629629629626</v>
      </c>
      <c r="H209" s="39"/>
    </row>
    <row r="210" spans="1:8" ht="15.75">
      <c r="A210" s="99"/>
      <c r="B210" s="99"/>
      <c r="C210" s="50" t="s">
        <v>6</v>
      </c>
      <c r="D210" s="51">
        <v>26</v>
      </c>
      <c r="E210" s="52">
        <v>10.699588477366255</v>
      </c>
      <c r="F210" s="52">
        <v>10.699588477366255</v>
      </c>
      <c r="G210" s="52">
        <v>40.329218106995881</v>
      </c>
      <c r="H210" s="39"/>
    </row>
    <row r="211" spans="1:8" ht="15.75">
      <c r="A211" s="99"/>
      <c r="B211" s="99"/>
      <c r="C211" s="50" t="s">
        <v>9</v>
      </c>
      <c r="D211" s="51">
        <v>22</v>
      </c>
      <c r="E211" s="52">
        <v>9.0534979423868318</v>
      </c>
      <c r="F211" s="52">
        <v>9.0534979423868318</v>
      </c>
      <c r="G211" s="52">
        <v>49.382716049382715</v>
      </c>
      <c r="H211" s="39"/>
    </row>
    <row r="212" spans="1:8" ht="15.75">
      <c r="A212" s="99"/>
      <c r="B212" s="99"/>
      <c r="C212" s="50" t="s">
        <v>10</v>
      </c>
      <c r="D212" s="51">
        <v>20</v>
      </c>
      <c r="E212" s="52">
        <v>8.2304526748971192</v>
      </c>
      <c r="F212" s="52">
        <v>8.2304526748971192</v>
      </c>
      <c r="G212" s="52">
        <v>57.613168724279838</v>
      </c>
      <c r="H212" s="39"/>
    </row>
    <row r="213" spans="1:8" ht="15.75">
      <c r="A213" s="99"/>
      <c r="B213" s="99"/>
      <c r="C213" s="50" t="s">
        <v>12</v>
      </c>
      <c r="D213" s="51">
        <v>18</v>
      </c>
      <c r="E213" s="52">
        <v>7.4074074074074066</v>
      </c>
      <c r="F213" s="52">
        <v>7.4074074074074066</v>
      </c>
      <c r="G213" s="52">
        <v>65.02057613168725</v>
      </c>
      <c r="H213" s="39"/>
    </row>
    <row r="214" spans="1:8" ht="15.75">
      <c r="A214" s="99"/>
      <c r="B214" s="99"/>
      <c r="C214" s="50" t="s">
        <v>13</v>
      </c>
      <c r="D214" s="51">
        <v>16</v>
      </c>
      <c r="E214" s="52">
        <v>6.5843621399176957</v>
      </c>
      <c r="F214" s="52">
        <v>6.5843621399176957</v>
      </c>
      <c r="G214" s="52">
        <v>71.604938271604937</v>
      </c>
      <c r="H214" s="39"/>
    </row>
    <row r="215" spans="1:8" ht="15.75">
      <c r="A215" s="99"/>
      <c r="B215" s="99"/>
      <c r="C215" s="50" t="s">
        <v>26</v>
      </c>
      <c r="D215" s="51">
        <v>7</v>
      </c>
      <c r="E215" s="52">
        <v>2.880658436213992</v>
      </c>
      <c r="F215" s="52">
        <v>2.880658436213992</v>
      </c>
      <c r="G215" s="52">
        <v>74.485596707818928</v>
      </c>
      <c r="H215" s="39"/>
    </row>
    <row r="216" spans="1:8" ht="15.75">
      <c r="A216" s="99"/>
      <c r="B216" s="99"/>
      <c r="C216" s="50" t="s">
        <v>21</v>
      </c>
      <c r="D216" s="51">
        <v>6</v>
      </c>
      <c r="E216" s="52">
        <v>2.4691358024691357</v>
      </c>
      <c r="F216" s="52">
        <v>2.4691358024691357</v>
      </c>
      <c r="G216" s="52">
        <v>76.954732510288068</v>
      </c>
      <c r="H216" s="39"/>
    </row>
    <row r="217" spans="1:8" ht="15.75">
      <c r="A217" s="99"/>
      <c r="B217" s="99"/>
      <c r="C217" s="50" t="s">
        <v>70</v>
      </c>
      <c r="D217" s="51">
        <v>5</v>
      </c>
      <c r="E217" s="52">
        <v>2.0576131687242798</v>
      </c>
      <c r="F217" s="52">
        <v>2.0576131687242798</v>
      </c>
      <c r="G217" s="52">
        <v>79.012345679012341</v>
      </c>
      <c r="H217" s="39"/>
    </row>
    <row r="218" spans="1:8" ht="15.75">
      <c r="A218" s="99"/>
      <c r="B218" s="99"/>
      <c r="C218" s="50" t="s">
        <v>17</v>
      </c>
      <c r="D218" s="51">
        <v>5</v>
      </c>
      <c r="E218" s="52">
        <v>2.0576131687242798</v>
      </c>
      <c r="F218" s="52">
        <v>2.0576131687242798</v>
      </c>
      <c r="G218" s="52">
        <v>81.069958847736629</v>
      </c>
      <c r="H218" s="39"/>
    </row>
    <row r="219" spans="1:8" ht="15.75">
      <c r="A219" s="99"/>
      <c r="B219" s="99"/>
      <c r="C219" s="46" t="s">
        <v>27</v>
      </c>
      <c r="D219" s="47">
        <v>5</v>
      </c>
      <c r="E219" s="48">
        <v>2.0576131687242798</v>
      </c>
      <c r="F219" s="48">
        <v>2.0576131687242798</v>
      </c>
      <c r="G219" s="48">
        <v>83.127572016460903</v>
      </c>
      <c r="H219" s="39"/>
    </row>
    <row r="220" spans="1:8" ht="15.75">
      <c r="A220" s="99"/>
      <c r="B220" s="99"/>
      <c r="C220" s="46" t="s">
        <v>18</v>
      </c>
      <c r="D220" s="47">
        <v>5</v>
      </c>
      <c r="E220" s="48">
        <v>2.0576131687242798</v>
      </c>
      <c r="F220" s="48">
        <v>2.0576131687242798</v>
      </c>
      <c r="G220" s="48">
        <v>85.18518518518519</v>
      </c>
      <c r="H220" s="39"/>
    </row>
    <row r="221" spans="1:8" ht="15.75">
      <c r="A221" s="99"/>
      <c r="B221" s="99"/>
      <c r="C221" s="46" t="s">
        <v>16</v>
      </c>
      <c r="D221" s="47">
        <v>5</v>
      </c>
      <c r="E221" s="48">
        <v>2.0576131687242798</v>
      </c>
      <c r="F221" s="48">
        <v>2.0576131687242798</v>
      </c>
      <c r="G221" s="48">
        <v>87.242798353909464</v>
      </c>
      <c r="H221" s="39"/>
    </row>
    <row r="222" spans="1:8" ht="15.75">
      <c r="A222" s="99"/>
      <c r="B222" s="99"/>
      <c r="C222" s="46" t="s">
        <v>20</v>
      </c>
      <c r="D222" s="47">
        <v>4</v>
      </c>
      <c r="E222" s="48">
        <v>1.6460905349794239</v>
      </c>
      <c r="F222" s="48">
        <v>1.6460905349794239</v>
      </c>
      <c r="G222" s="48">
        <v>88.888888888888886</v>
      </c>
      <c r="H222" s="39"/>
    </row>
    <row r="223" spans="1:8" ht="15.75">
      <c r="A223" s="99"/>
      <c r="B223" s="99"/>
      <c r="C223" s="46" t="s">
        <v>19</v>
      </c>
      <c r="D223" s="47">
        <v>4</v>
      </c>
      <c r="E223" s="48">
        <v>1.6460905349794239</v>
      </c>
      <c r="F223" s="48">
        <v>1.6460905349794239</v>
      </c>
      <c r="G223" s="48">
        <v>90.534979423868307</v>
      </c>
      <c r="H223" s="39"/>
    </row>
    <row r="224" spans="1:8" ht="15.75">
      <c r="A224" s="99"/>
      <c r="B224" s="99"/>
      <c r="C224" s="46" t="s">
        <v>31</v>
      </c>
      <c r="D224" s="47">
        <v>4</v>
      </c>
      <c r="E224" s="48">
        <v>1.6460905349794239</v>
      </c>
      <c r="F224" s="48">
        <v>1.6460905349794239</v>
      </c>
      <c r="G224" s="48">
        <v>92.181069958847743</v>
      </c>
      <c r="H224" s="39"/>
    </row>
    <row r="225" spans="1:8" ht="15.75">
      <c r="A225" s="99"/>
      <c r="B225" s="99"/>
      <c r="C225" s="46" t="s">
        <v>71</v>
      </c>
      <c r="D225" s="47">
        <v>3</v>
      </c>
      <c r="E225" s="48">
        <v>1.2345679012345678</v>
      </c>
      <c r="F225" s="48">
        <v>1.2345679012345678</v>
      </c>
      <c r="G225" s="48">
        <v>93.415637860082299</v>
      </c>
      <c r="H225" s="39"/>
    </row>
    <row r="226" spans="1:8" ht="15.75">
      <c r="A226" s="99"/>
      <c r="B226" s="99"/>
      <c r="C226" s="46" t="s">
        <v>11</v>
      </c>
      <c r="D226" s="47">
        <v>3</v>
      </c>
      <c r="E226" s="48">
        <v>1.2345679012345678</v>
      </c>
      <c r="F226" s="48">
        <v>1.2345679012345678</v>
      </c>
      <c r="G226" s="48">
        <v>94.650205761316869</v>
      </c>
      <c r="H226" s="39"/>
    </row>
    <row r="227" spans="1:8" ht="15.75">
      <c r="A227" s="99"/>
      <c r="B227" s="99"/>
      <c r="C227" s="46" t="s">
        <v>74</v>
      </c>
      <c r="D227" s="47">
        <v>2</v>
      </c>
      <c r="E227" s="48">
        <v>0.82304526748971196</v>
      </c>
      <c r="F227" s="48">
        <v>0.82304526748971196</v>
      </c>
      <c r="G227" s="48">
        <v>95.473251028806587</v>
      </c>
      <c r="H227" s="39"/>
    </row>
    <row r="228" spans="1:8" ht="15.75">
      <c r="A228" s="99"/>
      <c r="B228" s="99"/>
      <c r="C228" s="46" t="s">
        <v>73</v>
      </c>
      <c r="D228" s="47">
        <v>2</v>
      </c>
      <c r="E228" s="48">
        <v>0.82304526748971196</v>
      </c>
      <c r="F228" s="48">
        <v>0.82304526748971196</v>
      </c>
      <c r="G228" s="48">
        <v>96.296296296296291</v>
      </c>
      <c r="H228" s="39"/>
    </row>
    <row r="229" spans="1:8" ht="15.75">
      <c r="A229" s="99"/>
      <c r="B229" s="99"/>
      <c r="C229" s="46" t="s">
        <v>14</v>
      </c>
      <c r="D229" s="47">
        <v>2</v>
      </c>
      <c r="E229" s="48">
        <v>0.82304526748971196</v>
      </c>
      <c r="F229" s="48">
        <v>0.82304526748971196</v>
      </c>
      <c r="G229" s="48">
        <v>97.119341563786008</v>
      </c>
      <c r="H229" s="39"/>
    </row>
    <row r="230" spans="1:8" ht="15.75">
      <c r="A230" s="99"/>
      <c r="B230" s="99"/>
      <c r="C230" s="46" t="s">
        <v>23</v>
      </c>
      <c r="D230" s="47">
        <v>2</v>
      </c>
      <c r="E230" s="48">
        <v>0.82304526748971196</v>
      </c>
      <c r="F230" s="48">
        <v>0.82304526748971196</v>
      </c>
      <c r="G230" s="48">
        <v>97.942386831275712</v>
      </c>
      <c r="H230" s="39"/>
    </row>
    <row r="231" spans="1:8" ht="15.75">
      <c r="A231" s="99"/>
      <c r="B231" s="99"/>
      <c r="C231" s="46" t="s">
        <v>22</v>
      </c>
      <c r="D231" s="47">
        <v>2</v>
      </c>
      <c r="E231" s="48">
        <v>0.82304526748971196</v>
      </c>
      <c r="F231" s="48">
        <v>0.82304526748971196</v>
      </c>
      <c r="G231" s="48">
        <v>98.76543209876543</v>
      </c>
      <c r="H231" s="39"/>
    </row>
    <row r="232" spans="1:8" ht="15.75">
      <c r="A232" s="99"/>
      <c r="B232" s="99"/>
      <c r="C232" s="46" t="s">
        <v>25</v>
      </c>
      <c r="D232" s="47">
        <v>2</v>
      </c>
      <c r="E232" s="48">
        <v>0.82304526748971196</v>
      </c>
      <c r="F232" s="48">
        <v>0.82304526748971196</v>
      </c>
      <c r="G232" s="48">
        <v>99.588477366255148</v>
      </c>
      <c r="H232" s="39"/>
    </row>
    <row r="233" spans="1:8" ht="15.75">
      <c r="A233" s="99"/>
      <c r="B233" s="99"/>
      <c r="C233" s="46" t="s">
        <v>72</v>
      </c>
      <c r="D233" s="47">
        <v>1</v>
      </c>
      <c r="E233" s="48">
        <v>0.41152263374485598</v>
      </c>
      <c r="F233" s="48">
        <v>0.41152263374485598</v>
      </c>
      <c r="G233" s="48">
        <v>100</v>
      </c>
      <c r="H233" s="39"/>
    </row>
    <row r="234" spans="1:8" ht="15.75">
      <c r="A234" s="99"/>
      <c r="B234" s="99"/>
      <c r="C234" s="46" t="s">
        <v>37</v>
      </c>
      <c r="D234" s="47">
        <v>243</v>
      </c>
      <c r="E234" s="48">
        <v>100</v>
      </c>
      <c r="F234" s="48">
        <v>100</v>
      </c>
      <c r="G234" s="49"/>
      <c r="H234" s="39"/>
    </row>
    <row r="235" spans="1:8" ht="15.75">
      <c r="A235" s="99" t="s">
        <v>49</v>
      </c>
      <c r="B235" s="99" t="s">
        <v>5</v>
      </c>
      <c r="C235" s="50" t="s">
        <v>6</v>
      </c>
      <c r="D235" s="51">
        <v>33</v>
      </c>
      <c r="E235" s="52">
        <v>17.460317460317459</v>
      </c>
      <c r="F235" s="52">
        <v>17.460317460317459</v>
      </c>
      <c r="G235" s="52">
        <v>17.460317460317459</v>
      </c>
      <c r="H235" s="39"/>
    </row>
    <row r="236" spans="1:8" ht="15.75">
      <c r="A236" s="99"/>
      <c r="B236" s="99"/>
      <c r="C236" s="50" t="s">
        <v>8</v>
      </c>
      <c r="D236" s="51">
        <v>24</v>
      </c>
      <c r="E236" s="52">
        <v>12.698412698412698</v>
      </c>
      <c r="F236" s="52">
        <v>12.698412698412698</v>
      </c>
      <c r="G236" s="52">
        <v>30.158730158730158</v>
      </c>
      <c r="H236" s="39"/>
    </row>
    <row r="237" spans="1:8" ht="15.75">
      <c r="A237" s="99"/>
      <c r="B237" s="99"/>
      <c r="C237" s="50" t="s">
        <v>12</v>
      </c>
      <c r="D237" s="51">
        <v>21</v>
      </c>
      <c r="E237" s="52">
        <v>11.111111111111111</v>
      </c>
      <c r="F237" s="52">
        <v>11.111111111111111</v>
      </c>
      <c r="G237" s="52">
        <v>41.269841269841265</v>
      </c>
      <c r="H237" s="39"/>
    </row>
    <row r="238" spans="1:8" ht="15.75">
      <c r="A238" s="99"/>
      <c r="B238" s="99"/>
      <c r="C238" s="50" t="s">
        <v>9</v>
      </c>
      <c r="D238" s="51">
        <v>18</v>
      </c>
      <c r="E238" s="52">
        <v>9.5238095238095237</v>
      </c>
      <c r="F238" s="52">
        <v>9.5238095238095237</v>
      </c>
      <c r="G238" s="52">
        <v>50.793650793650791</v>
      </c>
      <c r="H238" s="39"/>
    </row>
    <row r="239" spans="1:8" ht="15.75">
      <c r="A239" s="99"/>
      <c r="B239" s="99"/>
      <c r="C239" s="50" t="s">
        <v>7</v>
      </c>
      <c r="D239" s="51">
        <v>15</v>
      </c>
      <c r="E239" s="52">
        <v>7.9365079365079358</v>
      </c>
      <c r="F239" s="52">
        <v>7.9365079365079358</v>
      </c>
      <c r="G239" s="52">
        <v>58.730158730158735</v>
      </c>
      <c r="H239" s="39"/>
    </row>
    <row r="240" spans="1:8" ht="15.75">
      <c r="A240" s="99"/>
      <c r="B240" s="99"/>
      <c r="C240" s="50" t="s">
        <v>14</v>
      </c>
      <c r="D240" s="51">
        <v>14</v>
      </c>
      <c r="E240" s="52">
        <v>7.4074074074074066</v>
      </c>
      <c r="F240" s="52">
        <v>7.4074074074074066</v>
      </c>
      <c r="G240" s="52">
        <v>66.137566137566139</v>
      </c>
      <c r="H240" s="39"/>
    </row>
    <row r="241" spans="1:8" ht="15.75">
      <c r="A241" s="99"/>
      <c r="B241" s="99"/>
      <c r="C241" s="50" t="s">
        <v>16</v>
      </c>
      <c r="D241" s="51">
        <v>8</v>
      </c>
      <c r="E241" s="52">
        <v>4.2328042328042326</v>
      </c>
      <c r="F241" s="52">
        <v>4.2328042328042326</v>
      </c>
      <c r="G241" s="52">
        <v>70.370370370370367</v>
      </c>
      <c r="H241" s="39"/>
    </row>
    <row r="242" spans="1:8" ht="15.75">
      <c r="A242" s="99"/>
      <c r="B242" s="99"/>
      <c r="C242" s="50" t="s">
        <v>17</v>
      </c>
      <c r="D242" s="51">
        <v>7</v>
      </c>
      <c r="E242" s="52">
        <v>3.7037037037037033</v>
      </c>
      <c r="F242" s="52">
        <v>3.7037037037037033</v>
      </c>
      <c r="G242" s="52">
        <v>74.074074074074076</v>
      </c>
      <c r="H242" s="39"/>
    </row>
    <row r="243" spans="1:8" ht="15.75">
      <c r="A243" s="99"/>
      <c r="B243" s="99"/>
      <c r="C243" s="50" t="s">
        <v>13</v>
      </c>
      <c r="D243" s="51">
        <v>6</v>
      </c>
      <c r="E243" s="52">
        <v>3.1746031746031744</v>
      </c>
      <c r="F243" s="52">
        <v>3.1746031746031744</v>
      </c>
      <c r="G243" s="52">
        <v>77.24867724867724</v>
      </c>
      <c r="H243" s="39"/>
    </row>
    <row r="244" spans="1:8" ht="15.75">
      <c r="A244" s="99"/>
      <c r="B244" s="99"/>
      <c r="C244" s="50" t="s">
        <v>19</v>
      </c>
      <c r="D244" s="51">
        <v>6</v>
      </c>
      <c r="E244" s="52">
        <v>3.1746031746031744</v>
      </c>
      <c r="F244" s="52">
        <v>3.1746031746031744</v>
      </c>
      <c r="G244" s="52">
        <v>80.423280423280417</v>
      </c>
      <c r="H244" s="39"/>
    </row>
    <row r="245" spans="1:8" ht="15.75">
      <c r="A245" s="99"/>
      <c r="B245" s="99"/>
      <c r="C245" s="46" t="s">
        <v>15</v>
      </c>
      <c r="D245" s="47">
        <v>5</v>
      </c>
      <c r="E245" s="48">
        <v>2.6455026455026456</v>
      </c>
      <c r="F245" s="48">
        <v>2.6455026455026456</v>
      </c>
      <c r="G245" s="48">
        <v>83.068783068783063</v>
      </c>
      <c r="H245" s="39"/>
    </row>
    <row r="246" spans="1:8" ht="15.75">
      <c r="A246" s="99"/>
      <c r="B246" s="99"/>
      <c r="C246" s="46" t="s">
        <v>71</v>
      </c>
      <c r="D246" s="47">
        <v>5</v>
      </c>
      <c r="E246" s="48">
        <v>2.6455026455026456</v>
      </c>
      <c r="F246" s="48">
        <v>2.6455026455026456</v>
      </c>
      <c r="G246" s="48">
        <v>85.714285714285708</v>
      </c>
      <c r="H246" s="39"/>
    </row>
    <row r="247" spans="1:8" ht="15.75">
      <c r="A247" s="99"/>
      <c r="B247" s="99"/>
      <c r="C247" s="46" t="s">
        <v>11</v>
      </c>
      <c r="D247" s="47">
        <v>5</v>
      </c>
      <c r="E247" s="48">
        <v>2.6455026455026456</v>
      </c>
      <c r="F247" s="48">
        <v>2.6455026455026456</v>
      </c>
      <c r="G247" s="48">
        <v>88.359788359788354</v>
      </c>
      <c r="H247" s="39"/>
    </row>
    <row r="248" spans="1:8" ht="15.75">
      <c r="A248" s="99"/>
      <c r="B248" s="99"/>
      <c r="C248" s="46" t="s">
        <v>72</v>
      </c>
      <c r="D248" s="47">
        <v>4</v>
      </c>
      <c r="E248" s="48">
        <v>2.1164021164021163</v>
      </c>
      <c r="F248" s="48">
        <v>2.1164021164021163</v>
      </c>
      <c r="G248" s="48">
        <v>90.476190476190482</v>
      </c>
      <c r="H248" s="39"/>
    </row>
    <row r="249" spans="1:8" ht="15.75">
      <c r="A249" s="99"/>
      <c r="B249" s="99"/>
      <c r="C249" s="46" t="s">
        <v>70</v>
      </c>
      <c r="D249" s="47">
        <v>4</v>
      </c>
      <c r="E249" s="48">
        <v>2.1164021164021163</v>
      </c>
      <c r="F249" s="48">
        <v>2.1164021164021163</v>
      </c>
      <c r="G249" s="48">
        <v>92.592592592592595</v>
      </c>
      <c r="H249" s="39"/>
    </row>
    <row r="250" spans="1:8" ht="15.75">
      <c r="A250" s="99"/>
      <c r="B250" s="99"/>
      <c r="C250" s="46" t="s">
        <v>10</v>
      </c>
      <c r="D250" s="47">
        <v>3</v>
      </c>
      <c r="E250" s="48">
        <v>1.5873015873015872</v>
      </c>
      <c r="F250" s="48">
        <v>1.5873015873015872</v>
      </c>
      <c r="G250" s="48">
        <v>94.179894179894177</v>
      </c>
      <c r="H250" s="39"/>
    </row>
    <row r="251" spans="1:8" ht="15.75">
      <c r="A251" s="99"/>
      <c r="B251" s="99"/>
      <c r="C251" s="46" t="s">
        <v>27</v>
      </c>
      <c r="D251" s="47">
        <v>3</v>
      </c>
      <c r="E251" s="48">
        <v>1.5873015873015872</v>
      </c>
      <c r="F251" s="48">
        <v>1.5873015873015872</v>
      </c>
      <c r="G251" s="48">
        <v>95.767195767195773</v>
      </c>
      <c r="H251" s="39"/>
    </row>
    <row r="252" spans="1:8" ht="15.75">
      <c r="A252" s="99"/>
      <c r="B252" s="99"/>
      <c r="C252" s="46" t="s">
        <v>26</v>
      </c>
      <c r="D252" s="47">
        <v>2</v>
      </c>
      <c r="E252" s="48">
        <v>1.0582010582010581</v>
      </c>
      <c r="F252" s="48">
        <v>1.0582010582010581</v>
      </c>
      <c r="G252" s="48">
        <v>96.825396825396822</v>
      </c>
      <c r="H252" s="39"/>
    </row>
    <row r="253" spans="1:8" ht="15.75">
      <c r="A253" s="99"/>
      <c r="B253" s="99"/>
      <c r="C253" s="46" t="s">
        <v>23</v>
      </c>
      <c r="D253" s="47">
        <v>2</v>
      </c>
      <c r="E253" s="48">
        <v>1.0582010582010581</v>
      </c>
      <c r="F253" s="48">
        <v>1.0582010582010581</v>
      </c>
      <c r="G253" s="48">
        <v>97.883597883597886</v>
      </c>
      <c r="H253" s="39"/>
    </row>
    <row r="254" spans="1:8" ht="15.75">
      <c r="A254" s="99"/>
      <c r="B254" s="99"/>
      <c r="C254" s="46" t="s">
        <v>28</v>
      </c>
      <c r="D254" s="47">
        <v>2</v>
      </c>
      <c r="E254" s="48">
        <v>1.0582010582010581</v>
      </c>
      <c r="F254" s="48">
        <v>1.0582010582010581</v>
      </c>
      <c r="G254" s="48">
        <v>98.941798941798936</v>
      </c>
      <c r="H254" s="39"/>
    </row>
    <row r="255" spans="1:8" ht="15.75">
      <c r="A255" s="99"/>
      <c r="B255" s="99"/>
      <c r="C255" s="46" t="s">
        <v>29</v>
      </c>
      <c r="D255" s="47">
        <v>1</v>
      </c>
      <c r="E255" s="48">
        <v>0.52910052910052907</v>
      </c>
      <c r="F255" s="48">
        <v>0.52910052910052907</v>
      </c>
      <c r="G255" s="48">
        <v>99.470899470899468</v>
      </c>
      <c r="H255" s="39"/>
    </row>
    <row r="256" spans="1:8" ht="15.75">
      <c r="A256" s="99"/>
      <c r="B256" s="99"/>
      <c r="C256" s="46" t="s">
        <v>18</v>
      </c>
      <c r="D256" s="47">
        <v>1</v>
      </c>
      <c r="E256" s="48">
        <v>0.52910052910052907</v>
      </c>
      <c r="F256" s="48">
        <v>0.52910052910052907</v>
      </c>
      <c r="G256" s="48">
        <v>100</v>
      </c>
      <c r="H256" s="39"/>
    </row>
    <row r="257" spans="1:8" ht="15.75">
      <c r="A257" s="99"/>
      <c r="B257" s="99"/>
      <c r="C257" s="46" t="s">
        <v>37</v>
      </c>
      <c r="D257" s="47">
        <v>189</v>
      </c>
      <c r="E257" s="48">
        <v>100</v>
      </c>
      <c r="F257" s="48">
        <v>100</v>
      </c>
      <c r="G257" s="49"/>
      <c r="H257" s="39"/>
    </row>
    <row r="258" spans="1:8" ht="15.75">
      <c r="A258" s="99" t="s">
        <v>50</v>
      </c>
      <c r="B258" s="99" t="s">
        <v>5</v>
      </c>
      <c r="C258" s="50" t="s">
        <v>6</v>
      </c>
      <c r="D258" s="51">
        <v>40</v>
      </c>
      <c r="E258" s="52">
        <v>22.988505747126435</v>
      </c>
      <c r="F258" s="52">
        <v>22.988505747126435</v>
      </c>
      <c r="G258" s="52">
        <v>22.988505747126435</v>
      </c>
      <c r="H258" s="39"/>
    </row>
    <row r="259" spans="1:8" ht="15.75">
      <c r="A259" s="99"/>
      <c r="B259" s="99"/>
      <c r="C259" s="50" t="s">
        <v>7</v>
      </c>
      <c r="D259" s="51">
        <v>24</v>
      </c>
      <c r="E259" s="52">
        <v>13.793103448275861</v>
      </c>
      <c r="F259" s="52">
        <v>13.793103448275861</v>
      </c>
      <c r="G259" s="52">
        <v>36.781609195402297</v>
      </c>
      <c r="H259" s="39"/>
    </row>
    <row r="260" spans="1:8" ht="15.75">
      <c r="A260" s="99"/>
      <c r="B260" s="99"/>
      <c r="C260" s="50" t="s">
        <v>8</v>
      </c>
      <c r="D260" s="51">
        <v>21</v>
      </c>
      <c r="E260" s="52">
        <v>12.068965517241379</v>
      </c>
      <c r="F260" s="52">
        <v>12.068965517241379</v>
      </c>
      <c r="G260" s="52">
        <v>48.850574712643677</v>
      </c>
      <c r="H260" s="39"/>
    </row>
    <row r="261" spans="1:8" ht="15.75">
      <c r="A261" s="99"/>
      <c r="B261" s="99"/>
      <c r="C261" s="50" t="s">
        <v>9</v>
      </c>
      <c r="D261" s="51">
        <v>18</v>
      </c>
      <c r="E261" s="52">
        <v>10.344827586206897</v>
      </c>
      <c r="F261" s="52">
        <v>10.344827586206897</v>
      </c>
      <c r="G261" s="52">
        <v>59.195402298850574</v>
      </c>
      <c r="H261" s="39"/>
    </row>
    <row r="262" spans="1:8" ht="15.75">
      <c r="A262" s="99"/>
      <c r="B262" s="99"/>
      <c r="C262" s="50" t="s">
        <v>12</v>
      </c>
      <c r="D262" s="51">
        <v>12</v>
      </c>
      <c r="E262" s="52">
        <v>6.8965517241379306</v>
      </c>
      <c r="F262" s="52">
        <v>6.8965517241379306</v>
      </c>
      <c r="G262" s="52">
        <v>66.091954022988503</v>
      </c>
      <c r="H262" s="39"/>
    </row>
    <row r="263" spans="1:8" ht="15.75">
      <c r="A263" s="99"/>
      <c r="B263" s="99"/>
      <c r="C263" s="50" t="s">
        <v>71</v>
      </c>
      <c r="D263" s="51">
        <v>8</v>
      </c>
      <c r="E263" s="52">
        <v>4.5977011494252871</v>
      </c>
      <c r="F263" s="52">
        <v>4.5977011494252871</v>
      </c>
      <c r="G263" s="52">
        <v>70.689655172413794</v>
      </c>
      <c r="H263" s="39"/>
    </row>
    <row r="264" spans="1:8" ht="15.75">
      <c r="A264" s="99"/>
      <c r="B264" s="99"/>
      <c r="C264" s="50" t="s">
        <v>13</v>
      </c>
      <c r="D264" s="51">
        <v>8</v>
      </c>
      <c r="E264" s="52">
        <v>4.5977011494252871</v>
      </c>
      <c r="F264" s="52">
        <v>4.5977011494252871</v>
      </c>
      <c r="G264" s="52">
        <v>75.287356321839084</v>
      </c>
      <c r="H264" s="39"/>
    </row>
    <row r="265" spans="1:8" ht="15.75">
      <c r="A265" s="99"/>
      <c r="B265" s="99"/>
      <c r="C265" s="50" t="s">
        <v>17</v>
      </c>
      <c r="D265" s="51">
        <v>8</v>
      </c>
      <c r="E265" s="52">
        <v>4.5977011494252871</v>
      </c>
      <c r="F265" s="52">
        <v>4.5977011494252871</v>
      </c>
      <c r="G265" s="52">
        <v>79.885057471264361</v>
      </c>
      <c r="H265" s="39"/>
    </row>
    <row r="266" spans="1:8" ht="15.75">
      <c r="A266" s="99"/>
      <c r="B266" s="99"/>
      <c r="C266" s="50" t="s">
        <v>10</v>
      </c>
      <c r="D266" s="51">
        <v>7</v>
      </c>
      <c r="E266" s="52">
        <v>4.0229885057471266</v>
      </c>
      <c r="F266" s="52">
        <v>4.0229885057471266</v>
      </c>
      <c r="G266" s="52">
        <v>83.908045977011497</v>
      </c>
      <c r="H266" s="39"/>
    </row>
    <row r="267" spans="1:8" ht="15.75">
      <c r="A267" s="99"/>
      <c r="B267" s="99"/>
      <c r="C267" s="46" t="s">
        <v>16</v>
      </c>
      <c r="D267" s="47">
        <v>7</v>
      </c>
      <c r="E267" s="48">
        <v>4.0229885057471266</v>
      </c>
      <c r="F267" s="48">
        <v>4.0229885057471266</v>
      </c>
      <c r="G267" s="48">
        <v>87.931034482758619</v>
      </c>
      <c r="H267" s="39"/>
    </row>
    <row r="268" spans="1:8" ht="15.75">
      <c r="A268" s="99"/>
      <c r="B268" s="99"/>
      <c r="C268" s="46" t="s">
        <v>70</v>
      </c>
      <c r="D268" s="47">
        <v>6</v>
      </c>
      <c r="E268" s="48">
        <v>3.4482758620689653</v>
      </c>
      <c r="F268" s="48">
        <v>3.4482758620689653</v>
      </c>
      <c r="G268" s="48">
        <v>91.379310344827587</v>
      </c>
      <c r="H268" s="39"/>
    </row>
    <row r="269" spans="1:8" ht="15.75">
      <c r="A269" s="99"/>
      <c r="B269" s="99"/>
      <c r="C269" s="46" t="s">
        <v>72</v>
      </c>
      <c r="D269" s="47">
        <v>4</v>
      </c>
      <c r="E269" s="48">
        <v>2.2988505747126435</v>
      </c>
      <c r="F269" s="48">
        <v>2.2988505747126435</v>
      </c>
      <c r="G269" s="48">
        <v>93.678160919540232</v>
      </c>
      <c r="H269" s="39"/>
    </row>
    <row r="270" spans="1:8" ht="15.75">
      <c r="A270" s="99"/>
      <c r="B270" s="99"/>
      <c r="C270" s="46" t="s">
        <v>26</v>
      </c>
      <c r="D270" s="47">
        <v>3</v>
      </c>
      <c r="E270" s="48">
        <v>1.7241379310344827</v>
      </c>
      <c r="F270" s="48">
        <v>1.7241379310344827</v>
      </c>
      <c r="G270" s="48">
        <v>95.402298850574709</v>
      </c>
      <c r="H270" s="39"/>
    </row>
    <row r="271" spans="1:8" ht="15.75">
      <c r="A271" s="99"/>
      <c r="B271" s="99"/>
      <c r="C271" s="46" t="s">
        <v>15</v>
      </c>
      <c r="D271" s="47">
        <v>2</v>
      </c>
      <c r="E271" s="48">
        <v>1.1494252873563218</v>
      </c>
      <c r="F271" s="48">
        <v>1.1494252873563218</v>
      </c>
      <c r="G271" s="48">
        <v>96.551724137931032</v>
      </c>
      <c r="H271" s="39"/>
    </row>
    <row r="272" spans="1:8" ht="15.75">
      <c r="A272" s="99"/>
      <c r="B272" s="99"/>
      <c r="C272" s="46" t="s">
        <v>20</v>
      </c>
      <c r="D272" s="47">
        <v>2</v>
      </c>
      <c r="E272" s="48">
        <v>1.1494252873563218</v>
      </c>
      <c r="F272" s="48">
        <v>1.1494252873563218</v>
      </c>
      <c r="G272" s="48">
        <v>97.701149425287355</v>
      </c>
      <c r="H272" s="39"/>
    </row>
    <row r="273" spans="1:8" ht="15.75">
      <c r="A273" s="99"/>
      <c r="B273" s="99"/>
      <c r="C273" s="46" t="s">
        <v>23</v>
      </c>
      <c r="D273" s="47">
        <v>1</v>
      </c>
      <c r="E273" s="48">
        <v>0.57471264367816088</v>
      </c>
      <c r="F273" s="48">
        <v>0.57471264367816088</v>
      </c>
      <c r="G273" s="48">
        <v>98.275862068965509</v>
      </c>
      <c r="H273" s="39"/>
    </row>
    <row r="274" spans="1:8" ht="15.75">
      <c r="A274" s="99"/>
      <c r="B274" s="99"/>
      <c r="C274" s="46" t="s">
        <v>31</v>
      </c>
      <c r="D274" s="47">
        <v>1</v>
      </c>
      <c r="E274" s="48">
        <v>0.57471264367816088</v>
      </c>
      <c r="F274" s="48">
        <v>0.57471264367816088</v>
      </c>
      <c r="G274" s="48">
        <v>98.850574712643677</v>
      </c>
      <c r="H274" s="39"/>
    </row>
    <row r="275" spans="1:8" ht="15.75">
      <c r="A275" s="99"/>
      <c r="B275" s="99"/>
      <c r="C275" s="46" t="s">
        <v>28</v>
      </c>
      <c r="D275" s="47">
        <v>1</v>
      </c>
      <c r="E275" s="48">
        <v>0.57471264367816088</v>
      </c>
      <c r="F275" s="48">
        <v>0.57471264367816088</v>
      </c>
      <c r="G275" s="48">
        <v>99.425287356321832</v>
      </c>
      <c r="H275" s="39"/>
    </row>
    <row r="276" spans="1:8" ht="15.75">
      <c r="A276" s="99"/>
      <c r="B276" s="99"/>
      <c r="C276" s="46" t="s">
        <v>25</v>
      </c>
      <c r="D276" s="47">
        <v>1</v>
      </c>
      <c r="E276" s="48">
        <v>0.57471264367816088</v>
      </c>
      <c r="F276" s="48">
        <v>0.57471264367816088</v>
      </c>
      <c r="G276" s="48">
        <v>100</v>
      </c>
      <c r="H276" s="39"/>
    </row>
    <row r="277" spans="1:8" ht="15.75">
      <c r="A277" s="99"/>
      <c r="B277" s="99"/>
      <c r="C277" s="46" t="s">
        <v>37</v>
      </c>
      <c r="D277" s="47">
        <v>174</v>
      </c>
      <c r="E277" s="48">
        <v>100</v>
      </c>
      <c r="F277" s="48">
        <v>100</v>
      </c>
      <c r="G277" s="49"/>
      <c r="H277" s="39"/>
    </row>
    <row r="278" spans="1:8" ht="15.75">
      <c r="A278" s="99" t="s">
        <v>51</v>
      </c>
      <c r="B278" s="99" t="s">
        <v>5</v>
      </c>
      <c r="C278" s="50" t="s">
        <v>6</v>
      </c>
      <c r="D278" s="51">
        <v>45</v>
      </c>
      <c r="E278" s="52">
        <v>17.110266159695815</v>
      </c>
      <c r="F278" s="52">
        <v>17.110266159695815</v>
      </c>
      <c r="G278" s="52">
        <v>17.110266159695815</v>
      </c>
      <c r="H278" s="39"/>
    </row>
    <row r="279" spans="1:8" ht="15.75">
      <c r="A279" s="99"/>
      <c r="B279" s="99"/>
      <c r="C279" s="50" t="s">
        <v>9</v>
      </c>
      <c r="D279" s="51">
        <v>35</v>
      </c>
      <c r="E279" s="52">
        <v>13.307984790874524</v>
      </c>
      <c r="F279" s="52">
        <v>13.307984790874524</v>
      </c>
      <c r="G279" s="52">
        <v>30.418250950570343</v>
      </c>
      <c r="H279" s="39"/>
    </row>
    <row r="280" spans="1:8" ht="15.75">
      <c r="A280" s="99"/>
      <c r="B280" s="99"/>
      <c r="C280" s="50" t="s">
        <v>8</v>
      </c>
      <c r="D280" s="51">
        <v>29</v>
      </c>
      <c r="E280" s="52">
        <v>11.02661596958175</v>
      </c>
      <c r="F280" s="52">
        <v>11.02661596958175</v>
      </c>
      <c r="G280" s="52">
        <v>41.444866920152087</v>
      </c>
      <c r="H280" s="39"/>
    </row>
    <row r="281" spans="1:8" ht="15.75">
      <c r="A281" s="99"/>
      <c r="B281" s="99"/>
      <c r="C281" s="50" t="s">
        <v>7</v>
      </c>
      <c r="D281" s="51">
        <v>29</v>
      </c>
      <c r="E281" s="52">
        <v>11.02661596958175</v>
      </c>
      <c r="F281" s="52">
        <v>11.02661596958175</v>
      </c>
      <c r="G281" s="52">
        <v>52.471482889733842</v>
      </c>
      <c r="H281" s="39"/>
    </row>
    <row r="282" spans="1:8" ht="15.75">
      <c r="A282" s="99"/>
      <c r="B282" s="99"/>
      <c r="C282" s="50" t="s">
        <v>12</v>
      </c>
      <c r="D282" s="51">
        <v>28</v>
      </c>
      <c r="E282" s="52">
        <v>10.646387832699618</v>
      </c>
      <c r="F282" s="52">
        <v>10.646387832699618</v>
      </c>
      <c r="G282" s="52">
        <v>63.117870722433459</v>
      </c>
      <c r="H282" s="39"/>
    </row>
    <row r="283" spans="1:8" ht="15.75">
      <c r="A283" s="99"/>
      <c r="B283" s="99"/>
      <c r="C283" s="50" t="s">
        <v>13</v>
      </c>
      <c r="D283" s="51">
        <v>15</v>
      </c>
      <c r="E283" s="52">
        <v>5.7034220532319395</v>
      </c>
      <c r="F283" s="52">
        <v>5.7034220532319395</v>
      </c>
      <c r="G283" s="52">
        <v>68.821292775665398</v>
      </c>
      <c r="H283" s="39"/>
    </row>
    <row r="284" spans="1:8" ht="15.75">
      <c r="A284" s="99"/>
      <c r="B284" s="99"/>
      <c r="C284" s="50" t="s">
        <v>16</v>
      </c>
      <c r="D284" s="51">
        <v>13</v>
      </c>
      <c r="E284" s="52">
        <v>4.9429657794676807</v>
      </c>
      <c r="F284" s="52">
        <v>4.9429657794676807</v>
      </c>
      <c r="G284" s="52">
        <v>73.764258555133082</v>
      </c>
      <c r="H284" s="39"/>
    </row>
    <row r="285" spans="1:8" ht="15.75">
      <c r="A285" s="99"/>
      <c r="B285" s="99"/>
      <c r="C285" s="50" t="s">
        <v>70</v>
      </c>
      <c r="D285" s="51">
        <v>12</v>
      </c>
      <c r="E285" s="52">
        <v>4.5627376425855513</v>
      </c>
      <c r="F285" s="52">
        <v>4.5627376425855513</v>
      </c>
      <c r="G285" s="52">
        <v>78.326996197718628</v>
      </c>
      <c r="H285" s="39"/>
    </row>
    <row r="286" spans="1:8" ht="15.75">
      <c r="A286" s="99"/>
      <c r="B286" s="99"/>
      <c r="C286" s="50" t="s">
        <v>15</v>
      </c>
      <c r="D286" s="51">
        <v>9</v>
      </c>
      <c r="E286" s="52">
        <v>3.4220532319391634</v>
      </c>
      <c r="F286" s="52">
        <v>3.4220532319391634</v>
      </c>
      <c r="G286" s="52">
        <v>81.749049429657788</v>
      </c>
      <c r="H286" s="39"/>
    </row>
    <row r="287" spans="1:8" ht="15.75">
      <c r="A287" s="99"/>
      <c r="B287" s="99"/>
      <c r="C287" s="46" t="s">
        <v>10</v>
      </c>
      <c r="D287" s="47">
        <v>9</v>
      </c>
      <c r="E287" s="48">
        <v>3.4220532319391634</v>
      </c>
      <c r="F287" s="48">
        <v>3.4220532319391634</v>
      </c>
      <c r="G287" s="48">
        <v>85.171102661596947</v>
      </c>
      <c r="H287" s="39"/>
    </row>
    <row r="288" spans="1:8" ht="15.75">
      <c r="A288" s="99"/>
      <c r="B288" s="99"/>
      <c r="C288" s="46" t="s">
        <v>14</v>
      </c>
      <c r="D288" s="47">
        <v>8</v>
      </c>
      <c r="E288" s="48">
        <v>3.041825095057034</v>
      </c>
      <c r="F288" s="48">
        <v>3.041825095057034</v>
      </c>
      <c r="G288" s="48">
        <v>88.212927756653997</v>
      </c>
      <c r="H288" s="39"/>
    </row>
    <row r="289" spans="1:8" ht="15.75">
      <c r="A289" s="99"/>
      <c r="B289" s="99"/>
      <c r="C289" s="46" t="s">
        <v>17</v>
      </c>
      <c r="D289" s="47">
        <v>7</v>
      </c>
      <c r="E289" s="48">
        <v>2.6615969581749046</v>
      </c>
      <c r="F289" s="48">
        <v>2.6615969581749046</v>
      </c>
      <c r="G289" s="48">
        <v>90.874524714828894</v>
      </c>
      <c r="H289" s="39"/>
    </row>
    <row r="290" spans="1:8" ht="15.75">
      <c r="A290" s="99"/>
      <c r="B290" s="99"/>
      <c r="C290" s="46" t="s">
        <v>71</v>
      </c>
      <c r="D290" s="47">
        <v>6</v>
      </c>
      <c r="E290" s="48">
        <v>2.2813688212927756</v>
      </c>
      <c r="F290" s="48">
        <v>2.2813688212927756</v>
      </c>
      <c r="G290" s="48">
        <v>93.155893536121667</v>
      </c>
      <c r="H290" s="39"/>
    </row>
    <row r="291" spans="1:8" ht="15.75">
      <c r="A291" s="99"/>
      <c r="B291" s="99"/>
      <c r="C291" s="46" t="s">
        <v>26</v>
      </c>
      <c r="D291" s="47">
        <v>6</v>
      </c>
      <c r="E291" s="48">
        <v>2.2813688212927756</v>
      </c>
      <c r="F291" s="48">
        <v>2.2813688212927756</v>
      </c>
      <c r="G291" s="48">
        <v>95.437262357414454</v>
      </c>
      <c r="H291" s="39"/>
    </row>
    <row r="292" spans="1:8" ht="15.75">
      <c r="A292" s="99"/>
      <c r="B292" s="99"/>
      <c r="C292" s="46" t="s">
        <v>21</v>
      </c>
      <c r="D292" s="47">
        <v>5</v>
      </c>
      <c r="E292" s="48">
        <v>1.9011406844106464</v>
      </c>
      <c r="F292" s="48">
        <v>1.9011406844106464</v>
      </c>
      <c r="G292" s="48">
        <v>97.338403041825089</v>
      </c>
      <c r="H292" s="39"/>
    </row>
    <row r="293" spans="1:8" ht="15.75">
      <c r="A293" s="99"/>
      <c r="B293" s="99"/>
      <c r="C293" s="46" t="s">
        <v>72</v>
      </c>
      <c r="D293" s="47">
        <v>3</v>
      </c>
      <c r="E293" s="48">
        <v>1.1406844106463878</v>
      </c>
      <c r="F293" s="48">
        <v>1.1406844106463878</v>
      </c>
      <c r="G293" s="48">
        <v>98.479087452471475</v>
      </c>
      <c r="H293" s="39"/>
    </row>
    <row r="294" spans="1:8" ht="15.75">
      <c r="A294" s="99"/>
      <c r="B294" s="99"/>
      <c r="C294" s="46" t="s">
        <v>20</v>
      </c>
      <c r="D294" s="47">
        <v>2</v>
      </c>
      <c r="E294" s="48">
        <v>0.76045627376425851</v>
      </c>
      <c r="F294" s="48">
        <v>0.76045627376425851</v>
      </c>
      <c r="G294" s="48">
        <v>99.239543726235752</v>
      </c>
      <c r="H294" s="39"/>
    </row>
    <row r="295" spans="1:8" ht="15.75">
      <c r="A295" s="99"/>
      <c r="B295" s="99"/>
      <c r="C295" s="46" t="s">
        <v>11</v>
      </c>
      <c r="D295" s="47">
        <v>1</v>
      </c>
      <c r="E295" s="48">
        <v>0.38022813688212925</v>
      </c>
      <c r="F295" s="48">
        <v>0.38022813688212925</v>
      </c>
      <c r="G295" s="48">
        <v>99.619771863117862</v>
      </c>
      <c r="H295" s="39"/>
    </row>
    <row r="296" spans="1:8" ht="15.75">
      <c r="A296" s="99"/>
      <c r="B296" s="99"/>
      <c r="C296" s="46" t="s">
        <v>18</v>
      </c>
      <c r="D296" s="47">
        <v>1</v>
      </c>
      <c r="E296" s="48">
        <v>0.38022813688212925</v>
      </c>
      <c r="F296" s="48">
        <v>0.38022813688212925</v>
      </c>
      <c r="G296" s="48">
        <v>100</v>
      </c>
      <c r="H296" s="39"/>
    </row>
    <row r="297" spans="1:8" ht="15.75">
      <c r="A297" s="99"/>
      <c r="B297" s="99"/>
      <c r="C297" s="46" t="s">
        <v>37</v>
      </c>
      <c r="D297" s="47">
        <v>263</v>
      </c>
      <c r="E297" s="48">
        <v>100</v>
      </c>
      <c r="F297" s="48">
        <v>100</v>
      </c>
      <c r="G297" s="49"/>
      <c r="H297" s="39"/>
    </row>
    <row r="298" spans="1:8" ht="15.75">
      <c r="A298" s="99" t="s">
        <v>52</v>
      </c>
      <c r="B298" s="99" t="s">
        <v>5</v>
      </c>
      <c r="C298" s="50" t="s">
        <v>7</v>
      </c>
      <c r="D298" s="51">
        <v>51</v>
      </c>
      <c r="E298" s="52">
        <v>16.346153846153847</v>
      </c>
      <c r="F298" s="52">
        <v>16.346153846153847</v>
      </c>
      <c r="G298" s="52">
        <v>16.346153846153847</v>
      </c>
      <c r="H298" s="39"/>
    </row>
    <row r="299" spans="1:8" ht="15.75">
      <c r="A299" s="99"/>
      <c r="B299" s="99"/>
      <c r="C299" s="50" t="s">
        <v>6</v>
      </c>
      <c r="D299" s="51">
        <v>32</v>
      </c>
      <c r="E299" s="52">
        <v>10.256410256410255</v>
      </c>
      <c r="F299" s="52">
        <v>10.256410256410255</v>
      </c>
      <c r="G299" s="52">
        <v>26.602564102564102</v>
      </c>
      <c r="H299" s="39"/>
    </row>
    <row r="300" spans="1:8" ht="15.75">
      <c r="A300" s="99"/>
      <c r="B300" s="99"/>
      <c r="C300" s="50" t="s">
        <v>11</v>
      </c>
      <c r="D300" s="51">
        <v>31</v>
      </c>
      <c r="E300" s="52">
        <v>9.9358974358974361</v>
      </c>
      <c r="F300" s="52">
        <v>9.9358974358974361</v>
      </c>
      <c r="G300" s="52">
        <v>36.538461538461533</v>
      </c>
      <c r="H300" s="39"/>
    </row>
    <row r="301" spans="1:8" ht="15.75">
      <c r="A301" s="99"/>
      <c r="B301" s="99"/>
      <c r="C301" s="50" t="s">
        <v>8</v>
      </c>
      <c r="D301" s="51">
        <v>27</v>
      </c>
      <c r="E301" s="52">
        <v>8.6538461538461533</v>
      </c>
      <c r="F301" s="52">
        <v>8.6538461538461533</v>
      </c>
      <c r="G301" s="52">
        <v>45.192307692307693</v>
      </c>
      <c r="H301" s="39"/>
    </row>
    <row r="302" spans="1:8" ht="15.75">
      <c r="A302" s="99"/>
      <c r="B302" s="99"/>
      <c r="C302" s="50" t="s">
        <v>20</v>
      </c>
      <c r="D302" s="51">
        <v>23</v>
      </c>
      <c r="E302" s="52">
        <v>7.3717948717948723</v>
      </c>
      <c r="F302" s="52">
        <v>7.3717948717948723</v>
      </c>
      <c r="G302" s="52">
        <v>52.564102564102569</v>
      </c>
      <c r="H302" s="39"/>
    </row>
    <row r="303" spans="1:8" ht="15.75">
      <c r="A303" s="99"/>
      <c r="B303" s="99"/>
      <c r="C303" s="50" t="s">
        <v>22</v>
      </c>
      <c r="D303" s="51">
        <v>21</v>
      </c>
      <c r="E303" s="52">
        <v>6.7307692307692308</v>
      </c>
      <c r="F303" s="52">
        <v>6.7307692307692308</v>
      </c>
      <c r="G303" s="52">
        <v>59.294871794871796</v>
      </c>
      <c r="H303" s="39"/>
    </row>
    <row r="304" spans="1:8" ht="15.75">
      <c r="A304" s="99"/>
      <c r="B304" s="99"/>
      <c r="C304" s="50" t="s">
        <v>9</v>
      </c>
      <c r="D304" s="51">
        <v>20</v>
      </c>
      <c r="E304" s="52">
        <v>6.4102564102564097</v>
      </c>
      <c r="F304" s="52">
        <v>6.4102564102564097</v>
      </c>
      <c r="G304" s="52">
        <v>65.705128205128204</v>
      </c>
      <c r="H304" s="39"/>
    </row>
    <row r="305" spans="1:8" ht="15.75">
      <c r="A305" s="99"/>
      <c r="B305" s="99"/>
      <c r="C305" s="50" t="s">
        <v>25</v>
      </c>
      <c r="D305" s="51">
        <v>13</v>
      </c>
      <c r="E305" s="52">
        <v>4.1666666666666661</v>
      </c>
      <c r="F305" s="52">
        <v>4.1666666666666661</v>
      </c>
      <c r="G305" s="52">
        <v>69.871794871794862</v>
      </c>
      <c r="H305" s="39"/>
    </row>
    <row r="306" spans="1:8" ht="15.75">
      <c r="A306" s="99"/>
      <c r="B306" s="99"/>
      <c r="C306" s="50" t="s">
        <v>10</v>
      </c>
      <c r="D306" s="51">
        <v>12</v>
      </c>
      <c r="E306" s="52">
        <v>3.8461538461538463</v>
      </c>
      <c r="F306" s="52">
        <v>3.8461538461538463</v>
      </c>
      <c r="G306" s="52">
        <v>73.71794871794873</v>
      </c>
      <c r="H306" s="39"/>
    </row>
    <row r="307" spans="1:8" ht="15.75">
      <c r="A307" s="99"/>
      <c r="B307" s="99"/>
      <c r="C307" s="50" t="s">
        <v>13</v>
      </c>
      <c r="D307" s="51">
        <v>11</v>
      </c>
      <c r="E307" s="52">
        <v>3.5256410256410255</v>
      </c>
      <c r="F307" s="52">
        <v>3.5256410256410255</v>
      </c>
      <c r="G307" s="52">
        <v>77.243589743589752</v>
      </c>
      <c r="H307" s="39"/>
    </row>
    <row r="308" spans="1:8" ht="15.75">
      <c r="A308" s="99"/>
      <c r="B308" s="99"/>
      <c r="C308" s="50" t="s">
        <v>14</v>
      </c>
      <c r="D308" s="51">
        <v>8</v>
      </c>
      <c r="E308" s="52">
        <v>2.5641025641025639</v>
      </c>
      <c r="F308" s="52">
        <v>2.5641025641025639</v>
      </c>
      <c r="G308" s="52">
        <v>79.807692307692307</v>
      </c>
      <c r="H308" s="39"/>
    </row>
    <row r="309" spans="1:8" ht="15.75">
      <c r="A309" s="99"/>
      <c r="B309" s="99"/>
      <c r="C309" s="50" t="s">
        <v>70</v>
      </c>
      <c r="D309" s="51">
        <v>8</v>
      </c>
      <c r="E309" s="52">
        <v>2.5641025641025639</v>
      </c>
      <c r="F309" s="52">
        <v>2.5641025641025639</v>
      </c>
      <c r="G309" s="52">
        <v>82.371794871794862</v>
      </c>
      <c r="H309" s="39"/>
    </row>
    <row r="310" spans="1:8" ht="15.75">
      <c r="A310" s="99"/>
      <c r="B310" s="99"/>
      <c r="C310" s="46" t="s">
        <v>27</v>
      </c>
      <c r="D310" s="47">
        <v>8</v>
      </c>
      <c r="E310" s="48">
        <v>2.5641025641025639</v>
      </c>
      <c r="F310" s="48">
        <v>2.5641025641025639</v>
      </c>
      <c r="G310" s="48">
        <v>84.935897435897431</v>
      </c>
      <c r="H310" s="39"/>
    </row>
    <row r="311" spans="1:8" ht="15.75">
      <c r="A311" s="99"/>
      <c r="B311" s="99"/>
      <c r="C311" s="46" t="s">
        <v>19</v>
      </c>
      <c r="D311" s="47">
        <v>8</v>
      </c>
      <c r="E311" s="48">
        <v>2.5641025641025639</v>
      </c>
      <c r="F311" s="48">
        <v>2.5641025641025639</v>
      </c>
      <c r="G311" s="48">
        <v>87.5</v>
      </c>
      <c r="H311" s="39"/>
    </row>
    <row r="312" spans="1:8" ht="15.75">
      <c r="A312" s="99"/>
      <c r="B312" s="99"/>
      <c r="C312" s="46" t="s">
        <v>15</v>
      </c>
      <c r="D312" s="47">
        <v>7</v>
      </c>
      <c r="E312" s="48">
        <v>2.2435897435897436</v>
      </c>
      <c r="F312" s="48">
        <v>2.2435897435897436</v>
      </c>
      <c r="G312" s="48">
        <v>89.743589743589752</v>
      </c>
      <c r="H312" s="39"/>
    </row>
    <row r="313" spans="1:8" ht="15.75">
      <c r="A313" s="99"/>
      <c r="B313" s="99"/>
      <c r="C313" s="46" t="s">
        <v>71</v>
      </c>
      <c r="D313" s="47">
        <v>5</v>
      </c>
      <c r="E313" s="48">
        <v>1.6025641025641024</v>
      </c>
      <c r="F313" s="48">
        <v>1.6025641025641024</v>
      </c>
      <c r="G313" s="48">
        <v>91.34615384615384</v>
      </c>
      <c r="H313" s="39"/>
    </row>
    <row r="314" spans="1:8" ht="15.75">
      <c r="A314" s="99"/>
      <c r="B314" s="99"/>
      <c r="C314" s="46" t="s">
        <v>32</v>
      </c>
      <c r="D314" s="47">
        <v>4</v>
      </c>
      <c r="E314" s="48">
        <v>1.2820512820512819</v>
      </c>
      <c r="F314" s="48">
        <v>1.2820512820512819</v>
      </c>
      <c r="G314" s="48">
        <v>92.628205128205138</v>
      </c>
      <c r="H314" s="39"/>
    </row>
    <row r="315" spans="1:8" ht="15.75">
      <c r="A315" s="99"/>
      <c r="B315" s="99"/>
      <c r="C315" s="46" t="s">
        <v>18</v>
      </c>
      <c r="D315" s="47">
        <v>4</v>
      </c>
      <c r="E315" s="48">
        <v>1.2820512820512819</v>
      </c>
      <c r="F315" s="48">
        <v>1.2820512820512819</v>
      </c>
      <c r="G315" s="48">
        <v>93.910256410256409</v>
      </c>
      <c r="H315" s="39"/>
    </row>
    <row r="316" spans="1:8" ht="15.75">
      <c r="A316" s="99"/>
      <c r="B316" s="99"/>
      <c r="C316" s="46" t="s">
        <v>12</v>
      </c>
      <c r="D316" s="47">
        <v>3</v>
      </c>
      <c r="E316" s="48">
        <v>0.96153846153846156</v>
      </c>
      <c r="F316" s="48">
        <v>0.96153846153846156</v>
      </c>
      <c r="G316" s="48">
        <v>94.871794871794862</v>
      </c>
      <c r="H316" s="39"/>
    </row>
    <row r="317" spans="1:8" ht="15.75">
      <c r="A317" s="99"/>
      <c r="B317" s="99"/>
      <c r="C317" s="46" t="s">
        <v>72</v>
      </c>
      <c r="D317" s="47">
        <v>3</v>
      </c>
      <c r="E317" s="48">
        <v>0.96153846153846156</v>
      </c>
      <c r="F317" s="48">
        <v>0.96153846153846156</v>
      </c>
      <c r="G317" s="48">
        <v>95.833333333333343</v>
      </c>
      <c r="H317" s="39"/>
    </row>
    <row r="318" spans="1:8" ht="15.75">
      <c r="A318" s="99"/>
      <c r="B318" s="99"/>
      <c r="C318" s="46" t="s">
        <v>29</v>
      </c>
      <c r="D318" s="47">
        <v>3</v>
      </c>
      <c r="E318" s="48">
        <v>0.96153846153846156</v>
      </c>
      <c r="F318" s="48">
        <v>0.96153846153846156</v>
      </c>
      <c r="G318" s="48">
        <v>96.794871794871796</v>
      </c>
      <c r="H318" s="39"/>
    </row>
    <row r="319" spans="1:8" ht="15.75">
      <c r="A319" s="99"/>
      <c r="B319" s="99"/>
      <c r="C319" s="46" t="s">
        <v>28</v>
      </c>
      <c r="D319" s="47">
        <v>3</v>
      </c>
      <c r="E319" s="48">
        <v>0.96153846153846156</v>
      </c>
      <c r="F319" s="48">
        <v>0.96153846153846156</v>
      </c>
      <c r="G319" s="48">
        <v>97.756410256410248</v>
      </c>
      <c r="H319" s="39"/>
    </row>
    <row r="320" spans="1:8" ht="15.75">
      <c r="A320" s="99"/>
      <c r="B320" s="99"/>
      <c r="C320" s="46" t="s">
        <v>26</v>
      </c>
      <c r="D320" s="47">
        <v>2</v>
      </c>
      <c r="E320" s="48">
        <v>0.64102564102564097</v>
      </c>
      <c r="F320" s="48">
        <v>0.64102564102564097</v>
      </c>
      <c r="G320" s="48">
        <v>98.397435897435898</v>
      </c>
      <c r="H320" s="39"/>
    </row>
    <row r="321" spans="1:8" ht="15.75">
      <c r="A321" s="99"/>
      <c r="B321" s="99"/>
      <c r="C321" s="46" t="s">
        <v>24</v>
      </c>
      <c r="D321" s="47">
        <v>2</v>
      </c>
      <c r="E321" s="48">
        <v>0.64102564102564097</v>
      </c>
      <c r="F321" s="48">
        <v>0.64102564102564097</v>
      </c>
      <c r="G321" s="48">
        <v>99.038461538461547</v>
      </c>
      <c r="H321" s="39"/>
    </row>
    <row r="322" spans="1:8" ht="15.75">
      <c r="A322" s="99"/>
      <c r="B322" s="99"/>
      <c r="C322" s="46" t="s">
        <v>30</v>
      </c>
      <c r="D322" s="47">
        <v>1</v>
      </c>
      <c r="E322" s="48">
        <v>0.32051282051282048</v>
      </c>
      <c r="F322" s="48">
        <v>0.32051282051282048</v>
      </c>
      <c r="G322" s="48">
        <v>99.358974358974365</v>
      </c>
      <c r="H322" s="39"/>
    </row>
    <row r="323" spans="1:8" ht="15.75">
      <c r="A323" s="99"/>
      <c r="B323" s="99"/>
      <c r="C323" s="46" t="s">
        <v>21</v>
      </c>
      <c r="D323" s="47">
        <v>1</v>
      </c>
      <c r="E323" s="48">
        <v>0.32051282051282048</v>
      </c>
      <c r="F323" s="48">
        <v>0.32051282051282048</v>
      </c>
      <c r="G323" s="48">
        <v>99.679487179487182</v>
      </c>
      <c r="H323" s="39"/>
    </row>
    <row r="324" spans="1:8" ht="15.75">
      <c r="A324" s="99"/>
      <c r="B324" s="99"/>
      <c r="C324" s="46" t="s">
        <v>16</v>
      </c>
      <c r="D324" s="47">
        <v>1</v>
      </c>
      <c r="E324" s="48">
        <v>0.32051282051282048</v>
      </c>
      <c r="F324" s="48">
        <v>0.32051282051282048</v>
      </c>
      <c r="G324" s="48">
        <v>100</v>
      </c>
      <c r="H324" s="39"/>
    </row>
    <row r="325" spans="1:8" ht="15.75">
      <c r="A325" s="99"/>
      <c r="B325" s="99"/>
      <c r="C325" s="46" t="s">
        <v>37</v>
      </c>
      <c r="D325" s="47">
        <v>312</v>
      </c>
      <c r="E325" s="48">
        <v>100</v>
      </c>
      <c r="F325" s="48">
        <v>100</v>
      </c>
      <c r="G325" s="49"/>
      <c r="H325" s="39"/>
    </row>
    <row r="326" spans="1:8" ht="15.75">
      <c r="A326" s="99" t="s">
        <v>53</v>
      </c>
      <c r="B326" s="99" t="s">
        <v>5</v>
      </c>
      <c r="C326" s="50" t="s">
        <v>6</v>
      </c>
      <c r="D326" s="51">
        <v>55</v>
      </c>
      <c r="E326" s="52">
        <v>15.714285714285714</v>
      </c>
      <c r="F326" s="52">
        <v>15.714285714285714</v>
      </c>
      <c r="G326" s="52">
        <v>15.714285714285714</v>
      </c>
      <c r="H326" s="39"/>
    </row>
    <row r="327" spans="1:8" ht="15.75">
      <c r="A327" s="99"/>
      <c r="B327" s="99"/>
      <c r="C327" s="50" t="s">
        <v>7</v>
      </c>
      <c r="D327" s="51">
        <v>44</v>
      </c>
      <c r="E327" s="52">
        <v>12.571428571428573</v>
      </c>
      <c r="F327" s="52">
        <v>12.571428571428573</v>
      </c>
      <c r="G327" s="52">
        <v>28.285714285714285</v>
      </c>
      <c r="H327" s="39"/>
    </row>
    <row r="328" spans="1:8" ht="15.75">
      <c r="A328" s="99"/>
      <c r="B328" s="99"/>
      <c r="C328" s="50" t="s">
        <v>9</v>
      </c>
      <c r="D328" s="51">
        <v>34</v>
      </c>
      <c r="E328" s="52">
        <v>9.7142857142857135</v>
      </c>
      <c r="F328" s="52">
        <v>9.7142857142857135</v>
      </c>
      <c r="G328" s="52">
        <v>38</v>
      </c>
      <c r="H328" s="39"/>
    </row>
    <row r="329" spans="1:8" ht="15.75">
      <c r="A329" s="99"/>
      <c r="B329" s="99"/>
      <c r="C329" s="50" t="s">
        <v>8</v>
      </c>
      <c r="D329" s="51">
        <v>31</v>
      </c>
      <c r="E329" s="52">
        <v>8.8571428571428559</v>
      </c>
      <c r="F329" s="52">
        <v>8.8571428571428559</v>
      </c>
      <c r="G329" s="52">
        <v>46.857142857142861</v>
      </c>
      <c r="H329" s="39"/>
    </row>
    <row r="330" spans="1:8" ht="15.75">
      <c r="A330" s="99"/>
      <c r="B330" s="99"/>
      <c r="C330" s="50" t="s">
        <v>12</v>
      </c>
      <c r="D330" s="51">
        <v>28</v>
      </c>
      <c r="E330" s="52">
        <v>8</v>
      </c>
      <c r="F330" s="52">
        <v>8</v>
      </c>
      <c r="G330" s="52">
        <v>54.857142857142861</v>
      </c>
      <c r="H330" s="39"/>
    </row>
    <row r="331" spans="1:8" ht="15.75">
      <c r="A331" s="99"/>
      <c r="B331" s="99"/>
      <c r="C331" s="50" t="s">
        <v>10</v>
      </c>
      <c r="D331" s="51">
        <v>27</v>
      </c>
      <c r="E331" s="52">
        <v>7.7142857142857135</v>
      </c>
      <c r="F331" s="52">
        <v>7.7142857142857135</v>
      </c>
      <c r="G331" s="52">
        <v>62.571428571428569</v>
      </c>
      <c r="H331" s="39"/>
    </row>
    <row r="332" spans="1:8" ht="15.75">
      <c r="A332" s="99"/>
      <c r="B332" s="99"/>
      <c r="C332" s="50" t="s">
        <v>70</v>
      </c>
      <c r="D332" s="51">
        <v>16</v>
      </c>
      <c r="E332" s="52">
        <v>4.5714285714285712</v>
      </c>
      <c r="F332" s="52">
        <v>4.5714285714285712</v>
      </c>
      <c r="G332" s="52">
        <v>67.142857142857139</v>
      </c>
      <c r="H332" s="39"/>
    </row>
    <row r="333" spans="1:8" ht="15.75">
      <c r="A333" s="99"/>
      <c r="B333" s="99"/>
      <c r="C333" s="50" t="s">
        <v>17</v>
      </c>
      <c r="D333" s="51">
        <v>16</v>
      </c>
      <c r="E333" s="52">
        <v>4.5714285714285712</v>
      </c>
      <c r="F333" s="52">
        <v>4.5714285714285712</v>
      </c>
      <c r="G333" s="52">
        <v>71.714285714285722</v>
      </c>
      <c r="H333" s="39"/>
    </row>
    <row r="334" spans="1:8" ht="15.75">
      <c r="A334" s="99"/>
      <c r="B334" s="99"/>
      <c r="C334" s="50" t="s">
        <v>18</v>
      </c>
      <c r="D334" s="51">
        <v>12</v>
      </c>
      <c r="E334" s="52">
        <v>3.4285714285714288</v>
      </c>
      <c r="F334" s="52">
        <v>3.4285714285714288</v>
      </c>
      <c r="G334" s="52">
        <v>75.142857142857139</v>
      </c>
      <c r="H334" s="39"/>
    </row>
    <row r="335" spans="1:8" ht="15.75">
      <c r="A335" s="99"/>
      <c r="B335" s="99"/>
      <c r="C335" s="50" t="s">
        <v>72</v>
      </c>
      <c r="D335" s="51">
        <v>10</v>
      </c>
      <c r="E335" s="52">
        <v>2.8571428571428572</v>
      </c>
      <c r="F335" s="52">
        <v>2.8571428571428572</v>
      </c>
      <c r="G335" s="52">
        <v>78</v>
      </c>
      <c r="H335" s="39"/>
    </row>
    <row r="336" spans="1:8" ht="15.75">
      <c r="A336" s="99"/>
      <c r="B336" s="99"/>
      <c r="C336" s="50" t="s">
        <v>24</v>
      </c>
      <c r="D336" s="51">
        <v>9</v>
      </c>
      <c r="E336" s="52">
        <v>2.5714285714285712</v>
      </c>
      <c r="F336" s="52">
        <v>2.5714285714285712</v>
      </c>
      <c r="G336" s="52">
        <v>80.571428571428569</v>
      </c>
      <c r="H336" s="39"/>
    </row>
    <row r="337" spans="1:8" ht="15.75">
      <c r="A337" s="99"/>
      <c r="B337" s="99"/>
      <c r="C337" s="46" t="s">
        <v>16</v>
      </c>
      <c r="D337" s="47">
        <v>9</v>
      </c>
      <c r="E337" s="48">
        <v>2.5714285714285712</v>
      </c>
      <c r="F337" s="48">
        <v>2.5714285714285712</v>
      </c>
      <c r="G337" s="48">
        <v>83.142857142857139</v>
      </c>
      <c r="H337" s="39"/>
    </row>
    <row r="338" spans="1:8" ht="15.75">
      <c r="A338" s="99"/>
      <c r="B338" s="99"/>
      <c r="C338" s="46" t="s">
        <v>71</v>
      </c>
      <c r="D338" s="47">
        <v>8</v>
      </c>
      <c r="E338" s="48">
        <v>2.2857142857142856</v>
      </c>
      <c r="F338" s="48">
        <v>2.2857142857142856</v>
      </c>
      <c r="G338" s="48">
        <v>85.428571428571431</v>
      </c>
      <c r="H338" s="39"/>
    </row>
    <row r="339" spans="1:8" ht="15.75">
      <c r="A339" s="99"/>
      <c r="B339" s="99"/>
      <c r="C339" s="46" t="s">
        <v>23</v>
      </c>
      <c r="D339" s="47">
        <v>8</v>
      </c>
      <c r="E339" s="48">
        <v>2.2857142857142856</v>
      </c>
      <c r="F339" s="48">
        <v>2.2857142857142856</v>
      </c>
      <c r="G339" s="48">
        <v>87.714285714285708</v>
      </c>
      <c r="H339" s="39"/>
    </row>
    <row r="340" spans="1:8" ht="15.75">
      <c r="A340" s="99"/>
      <c r="B340" s="99"/>
      <c r="C340" s="46" t="s">
        <v>11</v>
      </c>
      <c r="D340" s="47">
        <v>7</v>
      </c>
      <c r="E340" s="48">
        <v>2</v>
      </c>
      <c r="F340" s="48">
        <v>2</v>
      </c>
      <c r="G340" s="48">
        <v>89.714285714285708</v>
      </c>
      <c r="H340" s="39"/>
    </row>
    <row r="341" spans="1:8" ht="15.75">
      <c r="A341" s="99"/>
      <c r="B341" s="99"/>
      <c r="C341" s="46" t="s">
        <v>20</v>
      </c>
      <c r="D341" s="47">
        <v>7</v>
      </c>
      <c r="E341" s="48">
        <v>2</v>
      </c>
      <c r="F341" s="48">
        <v>2</v>
      </c>
      <c r="G341" s="48">
        <v>91.714285714285708</v>
      </c>
      <c r="H341" s="39"/>
    </row>
    <row r="342" spans="1:8" ht="15.75">
      <c r="A342" s="99"/>
      <c r="B342" s="99"/>
      <c r="C342" s="46" t="s">
        <v>14</v>
      </c>
      <c r="D342" s="47">
        <v>7</v>
      </c>
      <c r="E342" s="48">
        <v>2</v>
      </c>
      <c r="F342" s="48">
        <v>2</v>
      </c>
      <c r="G342" s="48">
        <v>93.714285714285722</v>
      </c>
      <c r="H342" s="39"/>
    </row>
    <row r="343" spans="1:8" ht="15.75">
      <c r="A343" s="99"/>
      <c r="B343" s="99"/>
      <c r="C343" s="46" t="s">
        <v>13</v>
      </c>
      <c r="D343" s="47">
        <v>6</v>
      </c>
      <c r="E343" s="48">
        <v>1.7142857142857144</v>
      </c>
      <c r="F343" s="48">
        <v>1.7142857142857144</v>
      </c>
      <c r="G343" s="48">
        <v>95.428571428571431</v>
      </c>
      <c r="H343" s="39"/>
    </row>
    <row r="344" spans="1:8" ht="15.75">
      <c r="A344" s="99"/>
      <c r="B344" s="99"/>
      <c r="C344" s="46" t="s">
        <v>34</v>
      </c>
      <c r="D344" s="47">
        <v>6</v>
      </c>
      <c r="E344" s="48">
        <v>1.7142857142857144</v>
      </c>
      <c r="F344" s="48">
        <v>1.7142857142857144</v>
      </c>
      <c r="G344" s="48">
        <v>97.142857142857139</v>
      </c>
      <c r="H344" s="39"/>
    </row>
    <row r="345" spans="1:8" ht="15.75">
      <c r="A345" s="99"/>
      <c r="B345" s="99"/>
      <c r="C345" s="46" t="s">
        <v>74</v>
      </c>
      <c r="D345" s="47">
        <v>4</v>
      </c>
      <c r="E345" s="48">
        <v>1.1428571428571428</v>
      </c>
      <c r="F345" s="48">
        <v>1.1428571428571428</v>
      </c>
      <c r="G345" s="48">
        <v>98.285714285714292</v>
      </c>
      <c r="H345" s="39"/>
    </row>
    <row r="346" spans="1:8" ht="15.75">
      <c r="A346" s="99"/>
      <c r="B346" s="99"/>
      <c r="C346" s="46" t="s">
        <v>21</v>
      </c>
      <c r="D346" s="47">
        <v>3</v>
      </c>
      <c r="E346" s="48">
        <v>0.85714285714285721</v>
      </c>
      <c r="F346" s="48">
        <v>0.85714285714285721</v>
      </c>
      <c r="G346" s="48">
        <v>99.142857142857139</v>
      </c>
      <c r="H346" s="39"/>
    </row>
    <row r="347" spans="1:8" ht="15.75">
      <c r="A347" s="99"/>
      <c r="B347" s="99"/>
      <c r="C347" s="46" t="s">
        <v>29</v>
      </c>
      <c r="D347" s="47">
        <v>3</v>
      </c>
      <c r="E347" s="48">
        <v>0.85714285714285721</v>
      </c>
      <c r="F347" s="48">
        <v>0.85714285714285721</v>
      </c>
      <c r="G347" s="48">
        <v>100</v>
      </c>
      <c r="H347" s="39"/>
    </row>
    <row r="348" spans="1:8" ht="15.75">
      <c r="A348" s="99"/>
      <c r="B348" s="99"/>
      <c r="C348" s="46" t="s">
        <v>37</v>
      </c>
      <c r="D348" s="47">
        <v>350</v>
      </c>
      <c r="E348" s="48">
        <v>100</v>
      </c>
      <c r="F348" s="48">
        <v>100</v>
      </c>
      <c r="G348" s="49"/>
      <c r="H348" s="39"/>
    </row>
    <row r="349" spans="1:8" ht="15.75">
      <c r="A349" s="99" t="s">
        <v>54</v>
      </c>
      <c r="B349" s="99" t="s">
        <v>5</v>
      </c>
      <c r="C349" s="50" t="s">
        <v>7</v>
      </c>
      <c r="D349" s="51">
        <v>86</v>
      </c>
      <c r="E349" s="52">
        <v>25.294117647058822</v>
      </c>
      <c r="F349" s="52">
        <v>25.294117647058822</v>
      </c>
      <c r="G349" s="52">
        <v>25.294117647058822</v>
      </c>
      <c r="H349" s="39"/>
    </row>
    <row r="350" spans="1:8" ht="15.75">
      <c r="A350" s="99"/>
      <c r="B350" s="99"/>
      <c r="C350" s="50" t="s">
        <v>6</v>
      </c>
      <c r="D350" s="51">
        <v>62</v>
      </c>
      <c r="E350" s="52">
        <v>18.235294117647058</v>
      </c>
      <c r="F350" s="52">
        <v>18.235294117647058</v>
      </c>
      <c r="G350" s="52">
        <v>43.529411764705884</v>
      </c>
      <c r="H350" s="39"/>
    </row>
    <row r="351" spans="1:8" ht="15.75">
      <c r="A351" s="99"/>
      <c r="B351" s="99"/>
      <c r="C351" s="50" t="s">
        <v>11</v>
      </c>
      <c r="D351" s="51">
        <v>43</v>
      </c>
      <c r="E351" s="52">
        <v>12.647058823529411</v>
      </c>
      <c r="F351" s="52">
        <v>12.647058823529411</v>
      </c>
      <c r="G351" s="52">
        <v>56.176470588235297</v>
      </c>
      <c r="H351" s="39"/>
    </row>
    <row r="352" spans="1:8" ht="15.75">
      <c r="A352" s="99"/>
      <c r="B352" s="99"/>
      <c r="C352" s="50" t="s">
        <v>8</v>
      </c>
      <c r="D352" s="51">
        <v>29</v>
      </c>
      <c r="E352" s="52">
        <v>8.5294117647058822</v>
      </c>
      <c r="F352" s="52">
        <v>8.5294117647058822</v>
      </c>
      <c r="G352" s="52">
        <v>64.705882352941174</v>
      </c>
      <c r="H352" s="39"/>
    </row>
    <row r="353" spans="1:8" ht="15.75">
      <c r="A353" s="99"/>
      <c r="B353" s="99"/>
      <c r="C353" s="50" t="s">
        <v>9</v>
      </c>
      <c r="D353" s="51">
        <v>23</v>
      </c>
      <c r="E353" s="52">
        <v>6.7647058823529411</v>
      </c>
      <c r="F353" s="52">
        <v>6.7647058823529411</v>
      </c>
      <c r="G353" s="52">
        <v>71.470588235294116</v>
      </c>
      <c r="H353" s="39"/>
    </row>
    <row r="354" spans="1:8" ht="15.75">
      <c r="A354" s="99"/>
      <c r="B354" s="99"/>
      <c r="C354" s="50" t="s">
        <v>70</v>
      </c>
      <c r="D354" s="51">
        <v>20</v>
      </c>
      <c r="E354" s="52">
        <v>5.8823529411764701</v>
      </c>
      <c r="F354" s="52">
        <v>5.8823529411764701</v>
      </c>
      <c r="G354" s="52">
        <v>77.352941176470594</v>
      </c>
      <c r="H354" s="39"/>
    </row>
    <row r="355" spans="1:8" ht="15.75">
      <c r="A355" s="99"/>
      <c r="B355" s="99"/>
      <c r="C355" s="50" t="s">
        <v>10</v>
      </c>
      <c r="D355" s="51">
        <v>11</v>
      </c>
      <c r="E355" s="52">
        <v>3.2352941176470593</v>
      </c>
      <c r="F355" s="52">
        <v>3.2352941176470593</v>
      </c>
      <c r="G355" s="52">
        <v>80.588235294117652</v>
      </c>
      <c r="H355" s="39"/>
    </row>
    <row r="356" spans="1:8" ht="15.75">
      <c r="A356" s="99"/>
      <c r="B356" s="99"/>
      <c r="C356" s="46" t="s">
        <v>13</v>
      </c>
      <c r="D356" s="47">
        <v>7</v>
      </c>
      <c r="E356" s="48">
        <v>2.0588235294117645</v>
      </c>
      <c r="F356" s="48">
        <v>2.0588235294117645</v>
      </c>
      <c r="G356" s="48">
        <v>82.647058823529406</v>
      </c>
      <c r="H356" s="39"/>
    </row>
    <row r="357" spans="1:8" ht="15.75">
      <c r="A357" s="99"/>
      <c r="B357" s="99"/>
      <c r="C357" s="46" t="s">
        <v>14</v>
      </c>
      <c r="D357" s="47">
        <v>7</v>
      </c>
      <c r="E357" s="48">
        <v>2.0588235294117645</v>
      </c>
      <c r="F357" s="48">
        <v>2.0588235294117645</v>
      </c>
      <c r="G357" s="48">
        <v>84.705882352941174</v>
      </c>
      <c r="H357" s="39"/>
    </row>
    <row r="358" spans="1:8" ht="15.75">
      <c r="A358" s="99"/>
      <c r="B358" s="99"/>
      <c r="C358" s="46" t="s">
        <v>27</v>
      </c>
      <c r="D358" s="47">
        <v>7</v>
      </c>
      <c r="E358" s="48">
        <v>2.0588235294117645</v>
      </c>
      <c r="F358" s="48">
        <v>2.0588235294117645</v>
      </c>
      <c r="G358" s="48">
        <v>86.764705882352942</v>
      </c>
      <c r="H358" s="39"/>
    </row>
    <row r="359" spans="1:8" ht="15.75">
      <c r="A359" s="99"/>
      <c r="B359" s="99"/>
      <c r="C359" s="46" t="s">
        <v>19</v>
      </c>
      <c r="D359" s="47">
        <v>7</v>
      </c>
      <c r="E359" s="48">
        <v>2.0588235294117645</v>
      </c>
      <c r="F359" s="48">
        <v>2.0588235294117645</v>
      </c>
      <c r="G359" s="48">
        <v>88.823529411764696</v>
      </c>
      <c r="H359" s="39"/>
    </row>
    <row r="360" spans="1:8" ht="15.75">
      <c r="A360" s="99"/>
      <c r="B360" s="99"/>
      <c r="C360" s="46" t="s">
        <v>15</v>
      </c>
      <c r="D360" s="47">
        <v>6</v>
      </c>
      <c r="E360" s="48">
        <v>1.7647058823529411</v>
      </c>
      <c r="F360" s="48">
        <v>1.7647058823529411</v>
      </c>
      <c r="G360" s="48">
        <v>90.588235294117652</v>
      </c>
      <c r="H360" s="39"/>
    </row>
    <row r="361" spans="1:8" ht="15.75">
      <c r="A361" s="99"/>
      <c r="B361" s="99"/>
      <c r="C361" s="46" t="s">
        <v>12</v>
      </c>
      <c r="D361" s="47">
        <v>5</v>
      </c>
      <c r="E361" s="48">
        <v>1.4705882352941175</v>
      </c>
      <c r="F361" s="48">
        <v>1.4705882352941175</v>
      </c>
      <c r="G361" s="48">
        <v>92.058823529411754</v>
      </c>
      <c r="H361" s="39"/>
    </row>
    <row r="362" spans="1:8" ht="15.75">
      <c r="A362" s="99"/>
      <c r="B362" s="99"/>
      <c r="C362" s="46" t="s">
        <v>24</v>
      </c>
      <c r="D362" s="47">
        <v>5</v>
      </c>
      <c r="E362" s="48">
        <v>1.4705882352941175</v>
      </c>
      <c r="F362" s="48">
        <v>1.4705882352941175</v>
      </c>
      <c r="G362" s="48">
        <v>93.529411764705884</v>
      </c>
      <c r="H362" s="39"/>
    </row>
    <row r="363" spans="1:8" ht="15.75">
      <c r="A363" s="99"/>
      <c r="B363" s="99"/>
      <c r="C363" s="46" t="s">
        <v>30</v>
      </c>
      <c r="D363" s="47">
        <v>3</v>
      </c>
      <c r="E363" s="48">
        <v>0.88235294117647056</v>
      </c>
      <c r="F363" s="48">
        <v>0.88235294117647056</v>
      </c>
      <c r="G363" s="48">
        <v>94.411764705882348</v>
      </c>
      <c r="H363" s="39"/>
    </row>
    <row r="364" spans="1:8" ht="15.75">
      <c r="A364" s="99"/>
      <c r="B364" s="99"/>
      <c r="C364" s="46" t="s">
        <v>22</v>
      </c>
      <c r="D364" s="47">
        <v>3</v>
      </c>
      <c r="E364" s="48">
        <v>0.88235294117647056</v>
      </c>
      <c r="F364" s="48">
        <v>0.88235294117647056</v>
      </c>
      <c r="G364" s="48">
        <v>95.294117647058812</v>
      </c>
      <c r="H364" s="39"/>
    </row>
    <row r="365" spans="1:8" ht="15.75">
      <c r="A365" s="99"/>
      <c r="B365" s="99"/>
      <c r="C365" s="46" t="s">
        <v>25</v>
      </c>
      <c r="D365" s="47">
        <v>3</v>
      </c>
      <c r="E365" s="48">
        <v>0.88235294117647056</v>
      </c>
      <c r="F365" s="48">
        <v>0.88235294117647056</v>
      </c>
      <c r="G365" s="48">
        <v>96.17647058823529</v>
      </c>
      <c r="H365" s="39"/>
    </row>
    <row r="366" spans="1:8" ht="15.75">
      <c r="A366" s="99"/>
      <c r="B366" s="99"/>
      <c r="C366" s="46" t="s">
        <v>26</v>
      </c>
      <c r="D366" s="47">
        <v>2</v>
      </c>
      <c r="E366" s="48">
        <v>0.58823529411764708</v>
      </c>
      <c r="F366" s="48">
        <v>0.58823529411764708</v>
      </c>
      <c r="G366" s="48">
        <v>96.764705882352942</v>
      </c>
      <c r="H366" s="39"/>
    </row>
    <row r="367" spans="1:8" ht="15.75">
      <c r="A367" s="99"/>
      <c r="B367" s="99"/>
      <c r="C367" s="46" t="s">
        <v>16</v>
      </c>
      <c r="D367" s="47">
        <v>2</v>
      </c>
      <c r="E367" s="48">
        <v>0.58823529411764708</v>
      </c>
      <c r="F367" s="48">
        <v>0.58823529411764708</v>
      </c>
      <c r="G367" s="48">
        <v>97.35294117647058</v>
      </c>
      <c r="H367" s="39"/>
    </row>
    <row r="368" spans="1:8" ht="15.75">
      <c r="A368" s="99"/>
      <c r="B368" s="99"/>
      <c r="C368" s="46" t="s">
        <v>71</v>
      </c>
      <c r="D368" s="47">
        <v>1</v>
      </c>
      <c r="E368" s="48">
        <v>0.29411764705882354</v>
      </c>
      <c r="F368" s="48">
        <v>0.29411764705882354</v>
      </c>
      <c r="G368" s="48">
        <v>97.647058823529406</v>
      </c>
      <c r="H368" s="39"/>
    </row>
    <row r="369" spans="1:8" ht="15.75">
      <c r="A369" s="99"/>
      <c r="B369" s="99"/>
      <c r="C369" s="46" t="s">
        <v>73</v>
      </c>
      <c r="D369" s="47">
        <v>1</v>
      </c>
      <c r="E369" s="48">
        <v>0.29411764705882354</v>
      </c>
      <c r="F369" s="48">
        <v>0.29411764705882354</v>
      </c>
      <c r="G369" s="48">
        <v>97.941176470588232</v>
      </c>
      <c r="H369" s="39"/>
    </row>
    <row r="370" spans="1:8" ht="15.75">
      <c r="A370" s="99"/>
      <c r="B370" s="99"/>
      <c r="C370" s="46" t="s">
        <v>72</v>
      </c>
      <c r="D370" s="47">
        <v>1</v>
      </c>
      <c r="E370" s="48">
        <v>0.29411764705882354</v>
      </c>
      <c r="F370" s="48">
        <v>0.29411764705882354</v>
      </c>
      <c r="G370" s="48">
        <v>98.235294117647058</v>
      </c>
      <c r="H370" s="39"/>
    </row>
    <row r="371" spans="1:8" ht="15.75">
      <c r="A371" s="99"/>
      <c r="B371" s="99"/>
      <c r="C371" s="46" t="s">
        <v>20</v>
      </c>
      <c r="D371" s="47">
        <v>1</v>
      </c>
      <c r="E371" s="48">
        <v>0.29411764705882354</v>
      </c>
      <c r="F371" s="48">
        <v>0.29411764705882354</v>
      </c>
      <c r="G371" s="48">
        <v>98.529411764705884</v>
      </c>
      <c r="H371" s="39"/>
    </row>
    <row r="372" spans="1:8" ht="15.75">
      <c r="A372" s="99"/>
      <c r="B372" s="99"/>
      <c r="C372" s="46" t="s">
        <v>32</v>
      </c>
      <c r="D372" s="47">
        <v>1</v>
      </c>
      <c r="E372" s="48">
        <v>0.29411764705882354</v>
      </c>
      <c r="F372" s="48">
        <v>0.29411764705882354</v>
      </c>
      <c r="G372" s="48">
        <v>98.82352941176471</v>
      </c>
      <c r="H372" s="39"/>
    </row>
    <row r="373" spans="1:8" ht="15.75">
      <c r="A373" s="99"/>
      <c r="B373" s="99"/>
      <c r="C373" s="46" t="s">
        <v>29</v>
      </c>
      <c r="D373" s="47">
        <v>1</v>
      </c>
      <c r="E373" s="48">
        <v>0.29411764705882354</v>
      </c>
      <c r="F373" s="48">
        <v>0.29411764705882354</v>
      </c>
      <c r="G373" s="48">
        <v>99.117647058823536</v>
      </c>
      <c r="H373" s="39"/>
    </row>
    <row r="374" spans="1:8" ht="15.75">
      <c r="A374" s="99"/>
      <c r="B374" s="99"/>
      <c r="C374" s="46" t="s">
        <v>23</v>
      </c>
      <c r="D374" s="47">
        <v>1</v>
      </c>
      <c r="E374" s="48">
        <v>0.29411764705882354</v>
      </c>
      <c r="F374" s="48">
        <v>0.29411764705882354</v>
      </c>
      <c r="G374" s="48">
        <v>99.411764705882348</v>
      </c>
      <c r="H374" s="39"/>
    </row>
    <row r="375" spans="1:8" ht="15.75">
      <c r="A375" s="99"/>
      <c r="B375" s="99"/>
      <c r="C375" s="46" t="s">
        <v>28</v>
      </c>
      <c r="D375" s="47">
        <v>1</v>
      </c>
      <c r="E375" s="48">
        <v>0.29411764705882354</v>
      </c>
      <c r="F375" s="48">
        <v>0.29411764705882354</v>
      </c>
      <c r="G375" s="48">
        <v>99.705882352941174</v>
      </c>
      <c r="H375" s="39"/>
    </row>
    <row r="376" spans="1:8" ht="15.75">
      <c r="A376" s="99"/>
      <c r="B376" s="99"/>
      <c r="C376" s="46" t="s">
        <v>18</v>
      </c>
      <c r="D376" s="47">
        <v>1</v>
      </c>
      <c r="E376" s="48">
        <v>0.29411764705882354</v>
      </c>
      <c r="F376" s="48">
        <v>0.29411764705882354</v>
      </c>
      <c r="G376" s="48">
        <v>100</v>
      </c>
      <c r="H376" s="39"/>
    </row>
    <row r="377" spans="1:8" ht="15.75">
      <c r="A377" s="99"/>
      <c r="B377" s="99"/>
      <c r="C377" s="46" t="s">
        <v>37</v>
      </c>
      <c r="D377" s="47">
        <v>340</v>
      </c>
      <c r="E377" s="48">
        <v>100</v>
      </c>
      <c r="F377" s="48">
        <v>100</v>
      </c>
      <c r="G377" s="49"/>
      <c r="H377" s="39"/>
    </row>
    <row r="378" spans="1:8" ht="15.75">
      <c r="A378" s="99" t="s">
        <v>55</v>
      </c>
      <c r="B378" s="99" t="s">
        <v>5</v>
      </c>
      <c r="C378" s="50" t="s">
        <v>7</v>
      </c>
      <c r="D378" s="51">
        <v>51</v>
      </c>
      <c r="E378" s="52">
        <v>16.451612903225808</v>
      </c>
      <c r="F378" s="52">
        <v>16.451612903225808</v>
      </c>
      <c r="G378" s="52">
        <v>16.451612903225808</v>
      </c>
      <c r="H378" s="39"/>
    </row>
    <row r="379" spans="1:8" ht="15.75">
      <c r="A379" s="99"/>
      <c r="B379" s="99"/>
      <c r="C379" s="50" t="s">
        <v>11</v>
      </c>
      <c r="D379" s="51">
        <v>39</v>
      </c>
      <c r="E379" s="52">
        <v>12.580645161290322</v>
      </c>
      <c r="F379" s="52">
        <v>12.580645161290322</v>
      </c>
      <c r="G379" s="52">
        <v>29.032258064516132</v>
      </c>
      <c r="H379" s="39"/>
    </row>
    <row r="380" spans="1:8" ht="15.75">
      <c r="A380" s="99"/>
      <c r="B380" s="99"/>
      <c r="C380" s="50" t="s">
        <v>6</v>
      </c>
      <c r="D380" s="51">
        <v>34</v>
      </c>
      <c r="E380" s="52">
        <v>10.967741935483872</v>
      </c>
      <c r="F380" s="52">
        <v>10.967741935483872</v>
      </c>
      <c r="G380" s="52">
        <v>40</v>
      </c>
      <c r="H380" s="39"/>
    </row>
    <row r="381" spans="1:8" ht="15.75">
      <c r="A381" s="99"/>
      <c r="B381" s="99"/>
      <c r="C381" s="50" t="s">
        <v>9</v>
      </c>
      <c r="D381" s="51">
        <v>28</v>
      </c>
      <c r="E381" s="52">
        <v>9.0322580645161281</v>
      </c>
      <c r="F381" s="52">
        <v>9.0322580645161281</v>
      </c>
      <c r="G381" s="52">
        <v>49.032258064516128</v>
      </c>
      <c r="H381" s="39"/>
    </row>
    <row r="382" spans="1:8" ht="15.75">
      <c r="A382" s="99"/>
      <c r="B382" s="99"/>
      <c r="C382" s="50" t="s">
        <v>8</v>
      </c>
      <c r="D382" s="51">
        <v>25</v>
      </c>
      <c r="E382" s="52">
        <v>8.064516129032258</v>
      </c>
      <c r="F382" s="52">
        <v>8.064516129032258</v>
      </c>
      <c r="G382" s="52">
        <v>57.096774193548384</v>
      </c>
      <c r="H382" s="39"/>
    </row>
    <row r="383" spans="1:8" ht="15.75">
      <c r="A383" s="99"/>
      <c r="B383" s="99"/>
      <c r="C383" s="50" t="s">
        <v>12</v>
      </c>
      <c r="D383" s="51">
        <v>25</v>
      </c>
      <c r="E383" s="52">
        <v>8.064516129032258</v>
      </c>
      <c r="F383" s="52">
        <v>8.064516129032258</v>
      </c>
      <c r="G383" s="52">
        <v>65.161290322580641</v>
      </c>
      <c r="H383" s="39"/>
    </row>
    <row r="384" spans="1:8" ht="15.75">
      <c r="A384" s="99"/>
      <c r="B384" s="99"/>
      <c r="C384" s="50" t="s">
        <v>70</v>
      </c>
      <c r="D384" s="51">
        <v>23</v>
      </c>
      <c r="E384" s="52">
        <v>7.419354838709677</v>
      </c>
      <c r="F384" s="52">
        <v>7.419354838709677</v>
      </c>
      <c r="G384" s="52">
        <v>72.58064516129032</v>
      </c>
      <c r="H384" s="39"/>
    </row>
    <row r="385" spans="1:8" ht="15.75">
      <c r="A385" s="99"/>
      <c r="B385" s="99"/>
      <c r="C385" s="50" t="s">
        <v>13</v>
      </c>
      <c r="D385" s="51">
        <v>14</v>
      </c>
      <c r="E385" s="52">
        <v>4.5161290322580641</v>
      </c>
      <c r="F385" s="52">
        <v>4.5161290322580641</v>
      </c>
      <c r="G385" s="52">
        <v>77.096774193548384</v>
      </c>
      <c r="H385" s="39"/>
    </row>
    <row r="386" spans="1:8" ht="15.75">
      <c r="A386" s="99"/>
      <c r="B386" s="99"/>
      <c r="C386" s="50" t="s">
        <v>71</v>
      </c>
      <c r="D386" s="51">
        <v>8</v>
      </c>
      <c r="E386" s="52">
        <v>2.5806451612903225</v>
      </c>
      <c r="F386" s="52">
        <v>2.5806451612903225</v>
      </c>
      <c r="G386" s="52">
        <v>79.677419354838705</v>
      </c>
      <c r="H386" s="39"/>
    </row>
    <row r="387" spans="1:8" ht="15.75">
      <c r="A387" s="99"/>
      <c r="B387" s="99"/>
      <c r="C387" s="50" t="s">
        <v>15</v>
      </c>
      <c r="D387" s="51">
        <v>7</v>
      </c>
      <c r="E387" s="52">
        <v>2.258064516129032</v>
      </c>
      <c r="F387" s="52">
        <v>2.258064516129032</v>
      </c>
      <c r="G387" s="52">
        <v>81.935483870967744</v>
      </c>
      <c r="H387" s="39"/>
    </row>
    <row r="388" spans="1:8" ht="15.75">
      <c r="A388" s="99"/>
      <c r="B388" s="99"/>
      <c r="C388" s="46" t="s">
        <v>17</v>
      </c>
      <c r="D388" s="47">
        <v>7</v>
      </c>
      <c r="E388" s="48">
        <v>2.258064516129032</v>
      </c>
      <c r="F388" s="48">
        <v>2.258064516129032</v>
      </c>
      <c r="G388" s="48">
        <v>84.193548387096769</v>
      </c>
      <c r="H388" s="39"/>
    </row>
    <row r="389" spans="1:8" ht="15.75">
      <c r="A389" s="99"/>
      <c r="B389" s="99"/>
      <c r="C389" s="46" t="s">
        <v>10</v>
      </c>
      <c r="D389" s="47">
        <v>7</v>
      </c>
      <c r="E389" s="48">
        <v>2.258064516129032</v>
      </c>
      <c r="F389" s="48">
        <v>2.258064516129032</v>
      </c>
      <c r="G389" s="48">
        <v>86.451612903225808</v>
      </c>
      <c r="H389" s="39"/>
    </row>
    <row r="390" spans="1:8" ht="15.75">
      <c r="A390" s="99"/>
      <c r="B390" s="99"/>
      <c r="C390" s="46" t="s">
        <v>19</v>
      </c>
      <c r="D390" s="47">
        <v>7</v>
      </c>
      <c r="E390" s="48">
        <v>2.258064516129032</v>
      </c>
      <c r="F390" s="48">
        <v>2.258064516129032</v>
      </c>
      <c r="G390" s="48">
        <v>88.709677419354833</v>
      </c>
      <c r="H390" s="39"/>
    </row>
    <row r="391" spans="1:8" ht="15.75">
      <c r="A391" s="99"/>
      <c r="B391" s="99"/>
      <c r="C391" s="46" t="s">
        <v>18</v>
      </c>
      <c r="D391" s="47">
        <v>7</v>
      </c>
      <c r="E391" s="48">
        <v>2.258064516129032</v>
      </c>
      <c r="F391" s="48">
        <v>2.258064516129032</v>
      </c>
      <c r="G391" s="48">
        <v>90.967741935483872</v>
      </c>
      <c r="H391" s="39"/>
    </row>
    <row r="392" spans="1:8" ht="15.75">
      <c r="A392" s="99"/>
      <c r="B392" s="99"/>
      <c r="C392" s="46" t="s">
        <v>30</v>
      </c>
      <c r="D392" s="47">
        <v>6</v>
      </c>
      <c r="E392" s="48">
        <v>1.935483870967742</v>
      </c>
      <c r="F392" s="48">
        <v>1.935483870967742</v>
      </c>
      <c r="G392" s="48">
        <v>92.903225806451616</v>
      </c>
      <c r="H392" s="39"/>
    </row>
    <row r="393" spans="1:8" ht="15.75">
      <c r="A393" s="99"/>
      <c r="B393" s="99"/>
      <c r="C393" s="46" t="s">
        <v>20</v>
      </c>
      <c r="D393" s="47">
        <v>4</v>
      </c>
      <c r="E393" s="48">
        <v>1.2903225806451613</v>
      </c>
      <c r="F393" s="48">
        <v>1.2903225806451613</v>
      </c>
      <c r="G393" s="48">
        <v>94.193548387096769</v>
      </c>
      <c r="H393" s="39"/>
    </row>
    <row r="394" spans="1:8" ht="15.75">
      <c r="A394" s="99"/>
      <c r="B394" s="99"/>
      <c r="C394" s="46" t="s">
        <v>24</v>
      </c>
      <c r="D394" s="47">
        <v>4</v>
      </c>
      <c r="E394" s="48">
        <v>1.2903225806451613</v>
      </c>
      <c r="F394" s="48">
        <v>1.2903225806451613</v>
      </c>
      <c r="G394" s="48">
        <v>95.483870967741936</v>
      </c>
      <c r="H394" s="39"/>
    </row>
    <row r="395" spans="1:8" ht="15.75">
      <c r="A395" s="99"/>
      <c r="B395" s="99"/>
      <c r="C395" s="46" t="s">
        <v>72</v>
      </c>
      <c r="D395" s="47">
        <v>3</v>
      </c>
      <c r="E395" s="48">
        <v>0.967741935483871</v>
      </c>
      <c r="F395" s="48">
        <v>0.967741935483871</v>
      </c>
      <c r="G395" s="48">
        <v>96.451612903225808</v>
      </c>
      <c r="H395" s="39"/>
    </row>
    <row r="396" spans="1:8" ht="15.75">
      <c r="A396" s="99"/>
      <c r="B396" s="99"/>
      <c r="C396" s="46" t="s">
        <v>29</v>
      </c>
      <c r="D396" s="47">
        <v>3</v>
      </c>
      <c r="E396" s="48">
        <v>0.967741935483871</v>
      </c>
      <c r="F396" s="48">
        <v>0.967741935483871</v>
      </c>
      <c r="G396" s="48">
        <v>97.41935483870968</v>
      </c>
      <c r="H396" s="39"/>
    </row>
    <row r="397" spans="1:8" ht="15.75">
      <c r="A397" s="99"/>
      <c r="B397" s="99"/>
      <c r="C397" s="46" t="s">
        <v>27</v>
      </c>
      <c r="D397" s="47">
        <v>2</v>
      </c>
      <c r="E397" s="48">
        <v>0.64516129032258063</v>
      </c>
      <c r="F397" s="48">
        <v>0.64516129032258063</v>
      </c>
      <c r="G397" s="48">
        <v>98.064516129032256</v>
      </c>
      <c r="H397" s="39"/>
    </row>
    <row r="398" spans="1:8" ht="15.75">
      <c r="A398" s="99"/>
      <c r="B398" s="99"/>
      <c r="C398" s="46" t="s">
        <v>25</v>
      </c>
      <c r="D398" s="47">
        <v>2</v>
      </c>
      <c r="E398" s="48">
        <v>0.64516129032258063</v>
      </c>
      <c r="F398" s="48">
        <v>0.64516129032258063</v>
      </c>
      <c r="G398" s="48">
        <v>98.709677419354833</v>
      </c>
      <c r="H398" s="39"/>
    </row>
    <row r="399" spans="1:8" ht="15.75">
      <c r="A399" s="99"/>
      <c r="B399" s="99"/>
      <c r="C399" s="46" t="s">
        <v>26</v>
      </c>
      <c r="D399" s="47">
        <v>1</v>
      </c>
      <c r="E399" s="48">
        <v>0.32258064516129031</v>
      </c>
      <c r="F399" s="48">
        <v>0.32258064516129031</v>
      </c>
      <c r="G399" s="48">
        <v>99.032258064516128</v>
      </c>
      <c r="H399" s="39"/>
    </row>
    <row r="400" spans="1:8" ht="15.75">
      <c r="A400" s="99"/>
      <c r="B400" s="99"/>
      <c r="C400" s="46" t="s">
        <v>32</v>
      </c>
      <c r="D400" s="47">
        <v>1</v>
      </c>
      <c r="E400" s="48">
        <v>0.32258064516129031</v>
      </c>
      <c r="F400" s="48">
        <v>0.32258064516129031</v>
      </c>
      <c r="G400" s="48">
        <v>99.354838709677423</v>
      </c>
      <c r="H400" s="39"/>
    </row>
    <row r="401" spans="1:8" ht="15.75">
      <c r="A401" s="99"/>
      <c r="B401" s="99"/>
      <c r="C401" s="46" t="s">
        <v>21</v>
      </c>
      <c r="D401" s="47">
        <v>1</v>
      </c>
      <c r="E401" s="48">
        <v>0.32258064516129031</v>
      </c>
      <c r="F401" s="48">
        <v>0.32258064516129031</v>
      </c>
      <c r="G401" s="48">
        <v>99.677419354838719</v>
      </c>
      <c r="H401" s="39"/>
    </row>
    <row r="402" spans="1:8" ht="15.75">
      <c r="A402" s="99"/>
      <c r="B402" s="99"/>
      <c r="C402" s="46" t="s">
        <v>23</v>
      </c>
      <c r="D402" s="47">
        <v>1</v>
      </c>
      <c r="E402" s="48">
        <v>0.32258064516129031</v>
      </c>
      <c r="F402" s="48">
        <v>0.32258064516129031</v>
      </c>
      <c r="G402" s="48">
        <v>100</v>
      </c>
      <c r="H402" s="39"/>
    </row>
    <row r="403" spans="1:8" ht="15.75">
      <c r="A403" s="99"/>
      <c r="B403" s="99"/>
      <c r="C403" s="46" t="s">
        <v>37</v>
      </c>
      <c r="D403" s="47">
        <v>310</v>
      </c>
      <c r="E403" s="48">
        <v>100</v>
      </c>
      <c r="F403" s="48">
        <v>100</v>
      </c>
      <c r="G403" s="49"/>
      <c r="H403" s="39"/>
    </row>
    <row r="404" spans="1:8" ht="15.75">
      <c r="A404" s="99" t="s">
        <v>56</v>
      </c>
      <c r="B404" s="99" t="s">
        <v>5</v>
      </c>
      <c r="C404" s="50" t="s">
        <v>7</v>
      </c>
      <c r="D404" s="51">
        <v>45</v>
      </c>
      <c r="E404" s="52">
        <v>16.423357664233578</v>
      </c>
      <c r="F404" s="52">
        <v>16.423357664233578</v>
      </c>
      <c r="G404" s="52">
        <v>16.423357664233578</v>
      </c>
      <c r="H404" s="39"/>
    </row>
    <row r="405" spans="1:8" ht="15.75">
      <c r="A405" s="99"/>
      <c r="B405" s="99"/>
      <c r="C405" s="50" t="s">
        <v>8</v>
      </c>
      <c r="D405" s="51">
        <v>35</v>
      </c>
      <c r="E405" s="52">
        <v>12.773722627737227</v>
      </c>
      <c r="F405" s="52">
        <v>12.773722627737227</v>
      </c>
      <c r="G405" s="52">
        <v>29.197080291970799</v>
      </c>
      <c r="H405" s="39"/>
    </row>
    <row r="406" spans="1:8" ht="15.75">
      <c r="A406" s="99"/>
      <c r="B406" s="99"/>
      <c r="C406" s="50" t="s">
        <v>6</v>
      </c>
      <c r="D406" s="51">
        <v>26</v>
      </c>
      <c r="E406" s="52">
        <v>9.4890510948905096</v>
      </c>
      <c r="F406" s="52">
        <v>9.4890510948905096</v>
      </c>
      <c r="G406" s="52">
        <v>38.686131386861319</v>
      </c>
      <c r="H406" s="39"/>
    </row>
    <row r="407" spans="1:8" ht="15.75">
      <c r="A407" s="99"/>
      <c r="B407" s="99"/>
      <c r="C407" s="50" t="s">
        <v>12</v>
      </c>
      <c r="D407" s="51">
        <v>21</v>
      </c>
      <c r="E407" s="52">
        <v>7.664233576642336</v>
      </c>
      <c r="F407" s="52">
        <v>7.664233576642336</v>
      </c>
      <c r="G407" s="52">
        <v>46.350364963503651</v>
      </c>
      <c r="H407" s="39"/>
    </row>
    <row r="408" spans="1:8" ht="15.75">
      <c r="A408" s="99"/>
      <c r="B408" s="99"/>
      <c r="C408" s="50" t="s">
        <v>17</v>
      </c>
      <c r="D408" s="51">
        <v>17</v>
      </c>
      <c r="E408" s="52">
        <v>6.2043795620437958</v>
      </c>
      <c r="F408" s="52">
        <v>6.2043795620437958</v>
      </c>
      <c r="G408" s="52">
        <v>52.554744525547449</v>
      </c>
      <c r="H408" s="39"/>
    </row>
    <row r="409" spans="1:8" ht="15.75">
      <c r="A409" s="99"/>
      <c r="B409" s="99"/>
      <c r="C409" s="50" t="s">
        <v>9</v>
      </c>
      <c r="D409" s="51">
        <v>17</v>
      </c>
      <c r="E409" s="52">
        <v>6.2043795620437958</v>
      </c>
      <c r="F409" s="52">
        <v>6.2043795620437958</v>
      </c>
      <c r="G409" s="52">
        <v>58.759124087591239</v>
      </c>
      <c r="H409" s="39"/>
    </row>
    <row r="410" spans="1:8" ht="15.75">
      <c r="A410" s="99"/>
      <c r="B410" s="99"/>
      <c r="C410" s="50" t="s">
        <v>22</v>
      </c>
      <c r="D410" s="51">
        <v>16</v>
      </c>
      <c r="E410" s="52">
        <v>5.8394160583941606</v>
      </c>
      <c r="F410" s="52">
        <v>5.8394160583941606</v>
      </c>
      <c r="G410" s="52">
        <v>64.59854014598541</v>
      </c>
      <c r="H410" s="39"/>
    </row>
    <row r="411" spans="1:8" ht="15.75">
      <c r="A411" s="99"/>
      <c r="B411" s="99"/>
      <c r="C411" s="50" t="s">
        <v>10</v>
      </c>
      <c r="D411" s="51">
        <v>15</v>
      </c>
      <c r="E411" s="52">
        <v>5.4744525547445262</v>
      </c>
      <c r="F411" s="52">
        <v>5.4744525547445262</v>
      </c>
      <c r="G411" s="52">
        <v>70.072992700729927</v>
      </c>
      <c r="H411" s="39"/>
    </row>
    <row r="412" spans="1:8" ht="15.75">
      <c r="A412" s="99"/>
      <c r="B412" s="99"/>
      <c r="C412" s="50" t="s">
        <v>11</v>
      </c>
      <c r="D412" s="51">
        <v>10</v>
      </c>
      <c r="E412" s="52">
        <v>3.6496350364963499</v>
      </c>
      <c r="F412" s="52">
        <v>3.6496350364963499</v>
      </c>
      <c r="G412" s="52">
        <v>73.722627737226276</v>
      </c>
      <c r="H412" s="39"/>
    </row>
    <row r="413" spans="1:8" ht="15.75">
      <c r="A413" s="99"/>
      <c r="B413" s="99"/>
      <c r="C413" s="50" t="s">
        <v>20</v>
      </c>
      <c r="D413" s="51">
        <v>10</v>
      </c>
      <c r="E413" s="52">
        <v>3.6496350364963499</v>
      </c>
      <c r="F413" s="52">
        <v>3.6496350364963499</v>
      </c>
      <c r="G413" s="52">
        <v>77.372262773722639</v>
      </c>
      <c r="H413" s="39"/>
    </row>
    <row r="414" spans="1:8" ht="15.75">
      <c r="A414" s="99"/>
      <c r="B414" s="99"/>
      <c r="C414" s="50" t="s">
        <v>16</v>
      </c>
      <c r="D414" s="51">
        <v>10</v>
      </c>
      <c r="E414" s="52">
        <v>3.6496350364963499</v>
      </c>
      <c r="F414" s="52">
        <v>3.6496350364963499</v>
      </c>
      <c r="G414" s="52">
        <v>81.021897810218974</v>
      </c>
      <c r="H414" s="39"/>
    </row>
    <row r="415" spans="1:8" ht="15.75">
      <c r="A415" s="99"/>
      <c r="B415" s="99"/>
      <c r="C415" s="46" t="s">
        <v>13</v>
      </c>
      <c r="D415" s="47">
        <v>9</v>
      </c>
      <c r="E415" s="48">
        <v>3.2846715328467155</v>
      </c>
      <c r="F415" s="48">
        <v>3.2846715328467155</v>
      </c>
      <c r="G415" s="48">
        <v>84.306569343065689</v>
      </c>
      <c r="H415" s="39"/>
    </row>
    <row r="416" spans="1:8" ht="15.75">
      <c r="A416" s="99"/>
      <c r="B416" s="99"/>
      <c r="C416" s="46" t="s">
        <v>15</v>
      </c>
      <c r="D416" s="47">
        <v>7</v>
      </c>
      <c r="E416" s="48">
        <v>2.5547445255474455</v>
      </c>
      <c r="F416" s="48">
        <v>2.5547445255474455</v>
      </c>
      <c r="G416" s="48">
        <v>86.861313868613138</v>
      </c>
      <c r="H416" s="39"/>
    </row>
    <row r="417" spans="1:8" ht="15.75">
      <c r="A417" s="99"/>
      <c r="B417" s="99"/>
      <c r="C417" s="46" t="s">
        <v>70</v>
      </c>
      <c r="D417" s="47">
        <v>7</v>
      </c>
      <c r="E417" s="48">
        <v>2.5547445255474455</v>
      </c>
      <c r="F417" s="48">
        <v>2.5547445255474455</v>
      </c>
      <c r="G417" s="48">
        <v>89.416058394160586</v>
      </c>
      <c r="H417" s="39"/>
    </row>
    <row r="418" spans="1:8" ht="15.75">
      <c r="A418" s="99"/>
      <c r="B418" s="99"/>
      <c r="C418" s="46" t="s">
        <v>71</v>
      </c>
      <c r="D418" s="47">
        <v>6</v>
      </c>
      <c r="E418" s="48">
        <v>2.1897810218978102</v>
      </c>
      <c r="F418" s="48">
        <v>2.1897810218978102</v>
      </c>
      <c r="G418" s="48">
        <v>91.605839416058402</v>
      </c>
      <c r="H418" s="39"/>
    </row>
    <row r="419" spans="1:8" ht="15.75">
      <c r="A419" s="99"/>
      <c r="B419" s="99"/>
      <c r="C419" s="46" t="s">
        <v>21</v>
      </c>
      <c r="D419" s="47">
        <v>5</v>
      </c>
      <c r="E419" s="48">
        <v>1.824817518248175</v>
      </c>
      <c r="F419" s="48">
        <v>1.824817518248175</v>
      </c>
      <c r="G419" s="48">
        <v>93.430656934306569</v>
      </c>
      <c r="H419" s="39"/>
    </row>
    <row r="420" spans="1:8" ht="15.75">
      <c r="A420" s="99"/>
      <c r="B420" s="99"/>
      <c r="C420" s="46" t="s">
        <v>27</v>
      </c>
      <c r="D420" s="47">
        <v>4</v>
      </c>
      <c r="E420" s="48">
        <v>1.4598540145985401</v>
      </c>
      <c r="F420" s="48">
        <v>1.4598540145985401</v>
      </c>
      <c r="G420" s="48">
        <v>94.890510948905103</v>
      </c>
      <c r="H420" s="39"/>
    </row>
    <row r="421" spans="1:8" ht="15.75">
      <c r="A421" s="99"/>
      <c r="B421" s="99"/>
      <c r="C421" s="46" t="s">
        <v>19</v>
      </c>
      <c r="D421" s="47">
        <v>4</v>
      </c>
      <c r="E421" s="48">
        <v>1.4598540145985401</v>
      </c>
      <c r="F421" s="48">
        <v>1.4598540145985401</v>
      </c>
      <c r="G421" s="48">
        <v>96.350364963503651</v>
      </c>
      <c r="H421" s="39"/>
    </row>
    <row r="422" spans="1:8" ht="15.75">
      <c r="A422" s="99"/>
      <c r="B422" s="99"/>
      <c r="C422" s="46" t="s">
        <v>25</v>
      </c>
      <c r="D422" s="47">
        <v>4</v>
      </c>
      <c r="E422" s="48">
        <v>1.4598540145985401</v>
      </c>
      <c r="F422" s="48">
        <v>1.4598540145985401</v>
      </c>
      <c r="G422" s="48">
        <v>97.810218978102199</v>
      </c>
      <c r="H422" s="39"/>
    </row>
    <row r="423" spans="1:8" ht="15.75">
      <c r="A423" s="99"/>
      <c r="B423" s="99"/>
      <c r="C423" s="46" t="s">
        <v>18</v>
      </c>
      <c r="D423" s="47">
        <v>3</v>
      </c>
      <c r="E423" s="48">
        <v>1.0948905109489051</v>
      </c>
      <c r="F423" s="48">
        <v>1.0948905109489051</v>
      </c>
      <c r="G423" s="48">
        <v>98.905109489051085</v>
      </c>
      <c r="H423" s="39"/>
    </row>
    <row r="424" spans="1:8" ht="15.75">
      <c r="A424" s="99"/>
      <c r="B424" s="99"/>
      <c r="C424" s="46" t="s">
        <v>14</v>
      </c>
      <c r="D424" s="47">
        <v>2</v>
      </c>
      <c r="E424" s="48">
        <v>0.72992700729927007</v>
      </c>
      <c r="F424" s="48">
        <v>0.72992700729927007</v>
      </c>
      <c r="G424" s="48">
        <v>99.635036496350367</v>
      </c>
      <c r="H424" s="39"/>
    </row>
    <row r="425" spans="1:8" ht="15.75">
      <c r="A425" s="99"/>
      <c r="B425" s="99"/>
      <c r="C425" s="46" t="s">
        <v>72</v>
      </c>
      <c r="D425" s="47">
        <v>1</v>
      </c>
      <c r="E425" s="48">
        <v>0.36496350364963503</v>
      </c>
      <c r="F425" s="48">
        <v>0.36496350364963503</v>
      </c>
      <c r="G425" s="48">
        <v>100</v>
      </c>
      <c r="H425" s="39"/>
    </row>
    <row r="426" spans="1:8" ht="15.75">
      <c r="A426" s="99"/>
      <c r="B426" s="99"/>
      <c r="C426" s="46" t="s">
        <v>37</v>
      </c>
      <c r="D426" s="47">
        <v>274</v>
      </c>
      <c r="E426" s="48">
        <v>100</v>
      </c>
      <c r="F426" s="48">
        <v>100</v>
      </c>
      <c r="G426" s="49"/>
      <c r="H426" s="39"/>
    </row>
    <row r="427" spans="1:8" ht="15.75">
      <c r="A427" s="99" t="s">
        <v>57</v>
      </c>
      <c r="B427" s="99" t="s">
        <v>5</v>
      </c>
      <c r="C427" s="50" t="s">
        <v>7</v>
      </c>
      <c r="D427" s="51">
        <v>80</v>
      </c>
      <c r="E427" s="52">
        <v>15.594541910331383</v>
      </c>
      <c r="F427" s="52">
        <v>15.594541910331383</v>
      </c>
      <c r="G427" s="52">
        <v>15.594541910331383</v>
      </c>
      <c r="H427" s="39"/>
    </row>
    <row r="428" spans="1:8" ht="15.75">
      <c r="A428" s="99"/>
      <c r="B428" s="99"/>
      <c r="C428" s="50" t="s">
        <v>6</v>
      </c>
      <c r="D428" s="51">
        <v>63</v>
      </c>
      <c r="E428" s="52">
        <v>12.280701754385964</v>
      </c>
      <c r="F428" s="52">
        <v>12.280701754385964</v>
      </c>
      <c r="G428" s="52">
        <v>27.875243664717349</v>
      </c>
      <c r="H428" s="39"/>
    </row>
    <row r="429" spans="1:8" ht="15.75">
      <c r="A429" s="99"/>
      <c r="B429" s="99"/>
      <c r="C429" s="50" t="s">
        <v>8</v>
      </c>
      <c r="D429" s="51">
        <v>51</v>
      </c>
      <c r="E429" s="52">
        <v>9.9415204678362574</v>
      </c>
      <c r="F429" s="52">
        <v>9.9415204678362574</v>
      </c>
      <c r="G429" s="52">
        <v>37.816764132553601</v>
      </c>
      <c r="H429" s="39"/>
    </row>
    <row r="430" spans="1:8" ht="15.75">
      <c r="A430" s="99"/>
      <c r="B430" s="99"/>
      <c r="C430" s="50" t="s">
        <v>11</v>
      </c>
      <c r="D430" s="51">
        <v>47</v>
      </c>
      <c r="E430" s="52">
        <v>9.1617933723196874</v>
      </c>
      <c r="F430" s="52">
        <v>9.1617933723196874</v>
      </c>
      <c r="G430" s="52">
        <v>46.978557504873294</v>
      </c>
      <c r="H430" s="39"/>
    </row>
    <row r="431" spans="1:8" ht="15.75">
      <c r="A431" s="99"/>
      <c r="B431" s="99"/>
      <c r="C431" s="50" t="s">
        <v>12</v>
      </c>
      <c r="D431" s="51">
        <v>33</v>
      </c>
      <c r="E431" s="52">
        <v>6.4327485380116958</v>
      </c>
      <c r="F431" s="52">
        <v>6.4327485380116958</v>
      </c>
      <c r="G431" s="52">
        <v>53.411306042884988</v>
      </c>
      <c r="H431" s="39"/>
    </row>
    <row r="432" spans="1:8" ht="15.75">
      <c r="A432" s="99"/>
      <c r="B432" s="99"/>
      <c r="C432" s="50" t="s">
        <v>17</v>
      </c>
      <c r="D432" s="51">
        <v>24</v>
      </c>
      <c r="E432" s="52">
        <v>4.6783625730994149</v>
      </c>
      <c r="F432" s="52">
        <v>4.6783625730994149</v>
      </c>
      <c r="G432" s="52">
        <v>58.089668615984401</v>
      </c>
      <c r="H432" s="39"/>
    </row>
    <row r="433" spans="1:8" ht="15.75">
      <c r="A433" s="99"/>
      <c r="B433" s="99"/>
      <c r="C433" s="50" t="s">
        <v>13</v>
      </c>
      <c r="D433" s="51">
        <v>23</v>
      </c>
      <c r="E433" s="52">
        <v>4.4834307992202724</v>
      </c>
      <c r="F433" s="52">
        <v>4.4834307992202724</v>
      </c>
      <c r="G433" s="52">
        <v>62.57309941520468</v>
      </c>
      <c r="H433" s="39"/>
    </row>
    <row r="434" spans="1:8" ht="15.75">
      <c r="A434" s="99"/>
      <c r="B434" s="99"/>
      <c r="C434" s="50" t="s">
        <v>9</v>
      </c>
      <c r="D434" s="51">
        <v>23</v>
      </c>
      <c r="E434" s="52">
        <v>4.4834307992202724</v>
      </c>
      <c r="F434" s="52">
        <v>4.4834307992202724</v>
      </c>
      <c r="G434" s="52">
        <v>67.056530214424953</v>
      </c>
      <c r="H434" s="39"/>
    </row>
    <row r="435" spans="1:8" ht="15.75">
      <c r="A435" s="99"/>
      <c r="B435" s="99"/>
      <c r="C435" s="50" t="s">
        <v>71</v>
      </c>
      <c r="D435" s="51">
        <v>16</v>
      </c>
      <c r="E435" s="52">
        <v>3.1189083820662766</v>
      </c>
      <c r="F435" s="52">
        <v>3.1189083820662766</v>
      </c>
      <c r="G435" s="52">
        <v>70.175438596491219</v>
      </c>
      <c r="H435" s="39"/>
    </row>
    <row r="436" spans="1:8" ht="15.75">
      <c r="A436" s="99"/>
      <c r="B436" s="99"/>
      <c r="C436" s="50" t="s">
        <v>16</v>
      </c>
      <c r="D436" s="51">
        <v>16</v>
      </c>
      <c r="E436" s="52">
        <v>3.1189083820662766</v>
      </c>
      <c r="F436" s="52">
        <v>3.1189083820662766</v>
      </c>
      <c r="G436" s="52">
        <v>73.294346978557499</v>
      </c>
      <c r="H436" s="39"/>
    </row>
    <row r="437" spans="1:8" ht="15.75">
      <c r="A437" s="99"/>
      <c r="B437" s="99"/>
      <c r="C437" s="50" t="s">
        <v>10</v>
      </c>
      <c r="D437" s="51">
        <v>15</v>
      </c>
      <c r="E437" s="52">
        <v>2.9239766081871341</v>
      </c>
      <c r="F437" s="52">
        <v>2.9239766081871341</v>
      </c>
      <c r="G437" s="52">
        <v>76.218323586744646</v>
      </c>
      <c r="H437" s="39"/>
    </row>
    <row r="438" spans="1:8" ht="15.75">
      <c r="A438" s="99"/>
      <c r="B438" s="99"/>
      <c r="C438" s="50" t="s">
        <v>18</v>
      </c>
      <c r="D438" s="51">
        <v>14</v>
      </c>
      <c r="E438" s="52">
        <v>2.7290448343079921</v>
      </c>
      <c r="F438" s="52">
        <v>2.7290448343079921</v>
      </c>
      <c r="G438" s="52">
        <v>78.94736842105263</v>
      </c>
      <c r="H438" s="39"/>
    </row>
    <row r="439" spans="1:8" ht="15.75">
      <c r="A439" s="99"/>
      <c r="B439" s="99"/>
      <c r="C439" s="50" t="s">
        <v>15</v>
      </c>
      <c r="D439" s="51">
        <v>13</v>
      </c>
      <c r="E439" s="52">
        <v>2.53411306042885</v>
      </c>
      <c r="F439" s="52">
        <v>2.53411306042885</v>
      </c>
      <c r="G439" s="52">
        <v>81.481481481481481</v>
      </c>
      <c r="H439" s="39"/>
    </row>
    <row r="440" spans="1:8" ht="15.75">
      <c r="A440" s="99"/>
      <c r="B440" s="99"/>
      <c r="C440" s="46" t="s">
        <v>20</v>
      </c>
      <c r="D440" s="47">
        <v>11</v>
      </c>
      <c r="E440" s="48">
        <v>2.144249512670565</v>
      </c>
      <c r="F440" s="48">
        <v>2.144249512670565</v>
      </c>
      <c r="G440" s="48">
        <v>83.62573099415205</v>
      </c>
      <c r="H440" s="39"/>
    </row>
    <row r="441" spans="1:8" ht="15.75">
      <c r="A441" s="99"/>
      <c r="B441" s="99"/>
      <c r="C441" s="46" t="s">
        <v>70</v>
      </c>
      <c r="D441" s="47">
        <v>11</v>
      </c>
      <c r="E441" s="48">
        <v>2.144249512670565</v>
      </c>
      <c r="F441" s="48">
        <v>2.144249512670565</v>
      </c>
      <c r="G441" s="48">
        <v>85.769980506822606</v>
      </c>
      <c r="H441" s="39"/>
    </row>
    <row r="442" spans="1:8" ht="15.75">
      <c r="A442" s="99"/>
      <c r="B442" s="99"/>
      <c r="C442" s="46" t="s">
        <v>27</v>
      </c>
      <c r="D442" s="47">
        <v>11</v>
      </c>
      <c r="E442" s="48">
        <v>2.144249512670565</v>
      </c>
      <c r="F442" s="48">
        <v>2.144249512670565</v>
      </c>
      <c r="G442" s="48">
        <v>87.914230019493175</v>
      </c>
      <c r="H442" s="39"/>
    </row>
    <row r="443" spans="1:8" ht="15.75">
      <c r="A443" s="99"/>
      <c r="B443" s="99"/>
      <c r="C443" s="46" t="s">
        <v>23</v>
      </c>
      <c r="D443" s="47">
        <v>9</v>
      </c>
      <c r="E443" s="48">
        <v>1.7543859649122806</v>
      </c>
      <c r="F443" s="48">
        <v>1.7543859649122806</v>
      </c>
      <c r="G443" s="48">
        <v>89.668615984405449</v>
      </c>
      <c r="H443" s="39"/>
    </row>
    <row r="444" spans="1:8" ht="15.75">
      <c r="A444" s="99"/>
      <c r="B444" s="99"/>
      <c r="C444" s="46" t="s">
        <v>25</v>
      </c>
      <c r="D444" s="47">
        <v>9</v>
      </c>
      <c r="E444" s="48">
        <v>1.7543859649122806</v>
      </c>
      <c r="F444" s="48">
        <v>1.7543859649122806</v>
      </c>
      <c r="G444" s="48">
        <v>91.423001949317737</v>
      </c>
      <c r="H444" s="39"/>
    </row>
    <row r="445" spans="1:8" ht="15.75">
      <c r="A445" s="99"/>
      <c r="B445" s="99"/>
      <c r="C445" s="46" t="s">
        <v>72</v>
      </c>
      <c r="D445" s="47">
        <v>7</v>
      </c>
      <c r="E445" s="48">
        <v>1.364522417153996</v>
      </c>
      <c r="F445" s="48">
        <v>1.364522417153996</v>
      </c>
      <c r="G445" s="48">
        <v>92.787524366471729</v>
      </c>
      <c r="H445" s="39"/>
    </row>
    <row r="446" spans="1:8" ht="15.75">
      <c r="A446" s="99"/>
      <c r="B446" s="99"/>
      <c r="C446" s="46" t="s">
        <v>30</v>
      </c>
      <c r="D446" s="47">
        <v>7</v>
      </c>
      <c r="E446" s="48">
        <v>1.364522417153996</v>
      </c>
      <c r="F446" s="48">
        <v>1.364522417153996</v>
      </c>
      <c r="G446" s="48">
        <v>94.152046783625735</v>
      </c>
      <c r="H446" s="39"/>
    </row>
    <row r="447" spans="1:8" ht="15.75">
      <c r="A447" s="99"/>
      <c r="B447" s="99"/>
      <c r="C447" s="46" t="s">
        <v>21</v>
      </c>
      <c r="D447" s="47">
        <v>6</v>
      </c>
      <c r="E447" s="48">
        <v>1.1695906432748537</v>
      </c>
      <c r="F447" s="48">
        <v>1.1695906432748537</v>
      </c>
      <c r="G447" s="48">
        <v>95.32163742690058</v>
      </c>
      <c r="H447" s="39"/>
    </row>
    <row r="448" spans="1:8" ht="15.75">
      <c r="A448" s="99"/>
      <c r="B448" s="99"/>
      <c r="C448" s="46" t="s">
        <v>73</v>
      </c>
      <c r="D448" s="47">
        <v>5</v>
      </c>
      <c r="E448" s="48">
        <v>0.97465886939571145</v>
      </c>
      <c r="F448" s="48">
        <v>0.97465886939571145</v>
      </c>
      <c r="G448" s="48">
        <v>96.296296296296291</v>
      </c>
      <c r="H448" s="39"/>
    </row>
    <row r="449" spans="1:8" ht="15.75">
      <c r="A449" s="99"/>
      <c r="B449" s="99"/>
      <c r="C449" s="46" t="s">
        <v>14</v>
      </c>
      <c r="D449" s="47">
        <v>3</v>
      </c>
      <c r="E449" s="48">
        <v>0.58479532163742687</v>
      </c>
      <c r="F449" s="48">
        <v>0.58479532163742687</v>
      </c>
      <c r="G449" s="48">
        <v>96.88109161793372</v>
      </c>
      <c r="H449" s="39"/>
    </row>
    <row r="450" spans="1:8" ht="15.75">
      <c r="A450" s="99"/>
      <c r="B450" s="99"/>
      <c r="C450" s="46" t="s">
        <v>19</v>
      </c>
      <c r="D450" s="47">
        <v>3</v>
      </c>
      <c r="E450" s="48">
        <v>0.58479532163742687</v>
      </c>
      <c r="F450" s="48">
        <v>0.58479532163742687</v>
      </c>
      <c r="G450" s="48">
        <v>97.465886939571149</v>
      </c>
      <c r="H450" s="39"/>
    </row>
    <row r="451" spans="1:8" ht="15.75">
      <c r="A451" s="99"/>
      <c r="B451" s="99"/>
      <c r="C451" s="46" t="s">
        <v>28</v>
      </c>
      <c r="D451" s="47">
        <v>3</v>
      </c>
      <c r="E451" s="48">
        <v>0.58479532163742687</v>
      </c>
      <c r="F451" s="48">
        <v>0.58479532163742687</v>
      </c>
      <c r="G451" s="48">
        <v>98.050682261208578</v>
      </c>
      <c r="H451" s="39"/>
    </row>
    <row r="452" spans="1:8" ht="15.75">
      <c r="A452" s="99"/>
      <c r="B452" s="99"/>
      <c r="C452" s="46" t="s">
        <v>75</v>
      </c>
      <c r="D452" s="47">
        <v>3</v>
      </c>
      <c r="E452" s="48">
        <v>0.58479532163742687</v>
      </c>
      <c r="F452" s="48">
        <v>0.58479532163742687</v>
      </c>
      <c r="G452" s="48">
        <v>98.635477582845994</v>
      </c>
      <c r="H452" s="39"/>
    </row>
    <row r="453" spans="1:8" ht="15.75">
      <c r="A453" s="99"/>
      <c r="B453" s="99"/>
      <c r="C453" s="46" t="s">
        <v>31</v>
      </c>
      <c r="D453" s="47">
        <v>2</v>
      </c>
      <c r="E453" s="48">
        <v>0.38986354775828458</v>
      </c>
      <c r="F453" s="48">
        <v>0.38986354775828458</v>
      </c>
      <c r="G453" s="48">
        <v>99.025341130604289</v>
      </c>
      <c r="H453" s="39"/>
    </row>
    <row r="454" spans="1:8" ht="15.75">
      <c r="A454" s="99"/>
      <c r="B454" s="99"/>
      <c r="C454" s="46" t="s">
        <v>24</v>
      </c>
      <c r="D454" s="47">
        <v>2</v>
      </c>
      <c r="E454" s="48">
        <v>0.38986354775828458</v>
      </c>
      <c r="F454" s="48">
        <v>0.38986354775828458</v>
      </c>
      <c r="G454" s="48">
        <v>99.415204678362571</v>
      </c>
      <c r="H454" s="39"/>
    </row>
    <row r="455" spans="1:8" ht="15.75">
      <c r="A455" s="99"/>
      <c r="B455" s="99"/>
      <c r="C455" s="46" t="s">
        <v>26</v>
      </c>
      <c r="D455" s="47">
        <v>1</v>
      </c>
      <c r="E455" s="48">
        <v>0.19493177387914229</v>
      </c>
      <c r="F455" s="48">
        <v>0.19493177387914229</v>
      </c>
      <c r="G455" s="48">
        <v>99.610136452241719</v>
      </c>
      <c r="H455" s="39"/>
    </row>
    <row r="456" spans="1:8" ht="15.75">
      <c r="A456" s="99"/>
      <c r="B456" s="99"/>
      <c r="C456" s="46" t="s">
        <v>29</v>
      </c>
      <c r="D456" s="47">
        <v>1</v>
      </c>
      <c r="E456" s="48">
        <v>0.19493177387914229</v>
      </c>
      <c r="F456" s="48">
        <v>0.19493177387914229</v>
      </c>
      <c r="G456" s="48">
        <v>99.805068226120852</v>
      </c>
      <c r="H456" s="39"/>
    </row>
    <row r="457" spans="1:8" ht="15.75">
      <c r="A457" s="99"/>
      <c r="B457" s="99"/>
      <c r="C457" s="46" t="s">
        <v>22</v>
      </c>
      <c r="D457" s="47">
        <v>1</v>
      </c>
      <c r="E457" s="48">
        <v>0.19493177387914229</v>
      </c>
      <c r="F457" s="48">
        <v>0.19493177387914229</v>
      </c>
      <c r="G457" s="48">
        <v>100</v>
      </c>
      <c r="H457" s="39"/>
    </row>
    <row r="458" spans="1:8" ht="15.75">
      <c r="A458" s="99"/>
      <c r="B458" s="99"/>
      <c r="C458" s="46" t="s">
        <v>37</v>
      </c>
      <c r="D458" s="47">
        <v>513</v>
      </c>
      <c r="E458" s="48">
        <v>100</v>
      </c>
      <c r="F458" s="48">
        <v>100</v>
      </c>
      <c r="G458" s="49"/>
      <c r="H458" s="39"/>
    </row>
    <row r="459" spans="1:8" ht="15.75">
      <c r="A459" s="99" t="s">
        <v>58</v>
      </c>
      <c r="B459" s="99" t="s">
        <v>5</v>
      </c>
      <c r="C459" s="50" t="s">
        <v>7</v>
      </c>
      <c r="D459" s="51">
        <v>39</v>
      </c>
      <c r="E459" s="52">
        <v>19.306930693069308</v>
      </c>
      <c r="F459" s="52">
        <v>19.306930693069308</v>
      </c>
      <c r="G459" s="52">
        <v>19.306930693069308</v>
      </c>
      <c r="H459" s="39"/>
    </row>
    <row r="460" spans="1:8" ht="15.75">
      <c r="A460" s="99"/>
      <c r="B460" s="99"/>
      <c r="C460" s="50" t="s">
        <v>6</v>
      </c>
      <c r="D460" s="51">
        <v>25</v>
      </c>
      <c r="E460" s="52">
        <v>12.376237623762377</v>
      </c>
      <c r="F460" s="52">
        <v>12.376237623762377</v>
      </c>
      <c r="G460" s="52">
        <v>31.683168316831683</v>
      </c>
      <c r="H460" s="39"/>
    </row>
    <row r="461" spans="1:8" ht="15.75">
      <c r="A461" s="99"/>
      <c r="B461" s="99"/>
      <c r="C461" s="50" t="s">
        <v>11</v>
      </c>
      <c r="D461" s="51">
        <v>19</v>
      </c>
      <c r="E461" s="52">
        <v>9.4059405940594054</v>
      </c>
      <c r="F461" s="52">
        <v>9.4059405940594054</v>
      </c>
      <c r="G461" s="52">
        <v>41.089108910891085</v>
      </c>
      <c r="H461" s="39"/>
    </row>
    <row r="462" spans="1:8" ht="15.75">
      <c r="A462" s="99"/>
      <c r="B462" s="99"/>
      <c r="C462" s="50" t="s">
        <v>8</v>
      </c>
      <c r="D462" s="51">
        <v>18</v>
      </c>
      <c r="E462" s="52">
        <v>8.9108910891089099</v>
      </c>
      <c r="F462" s="52">
        <v>8.9108910891089099</v>
      </c>
      <c r="G462" s="52">
        <v>50</v>
      </c>
      <c r="H462" s="39"/>
    </row>
    <row r="463" spans="1:8" ht="15.75">
      <c r="A463" s="99"/>
      <c r="B463" s="99"/>
      <c r="C463" s="50" t="s">
        <v>70</v>
      </c>
      <c r="D463" s="51">
        <v>17</v>
      </c>
      <c r="E463" s="52">
        <v>8.4158415841584162</v>
      </c>
      <c r="F463" s="52">
        <v>8.4158415841584162</v>
      </c>
      <c r="G463" s="52">
        <v>58.415841584158414</v>
      </c>
      <c r="H463" s="39"/>
    </row>
    <row r="464" spans="1:8" ht="15.75">
      <c r="A464" s="99"/>
      <c r="B464" s="99"/>
      <c r="C464" s="50" t="s">
        <v>9</v>
      </c>
      <c r="D464" s="51">
        <v>14</v>
      </c>
      <c r="E464" s="52">
        <v>6.9306930693069315</v>
      </c>
      <c r="F464" s="52">
        <v>6.9306930693069315</v>
      </c>
      <c r="G464" s="52">
        <v>65.346534653465355</v>
      </c>
      <c r="H464" s="39"/>
    </row>
    <row r="465" spans="1:8" ht="15.75">
      <c r="A465" s="99"/>
      <c r="B465" s="99"/>
      <c r="C465" s="50" t="s">
        <v>10</v>
      </c>
      <c r="D465" s="51">
        <v>13</v>
      </c>
      <c r="E465" s="52">
        <v>6.435643564356436</v>
      </c>
      <c r="F465" s="52">
        <v>6.435643564356436</v>
      </c>
      <c r="G465" s="52">
        <v>71.78217821782178</v>
      </c>
      <c r="H465" s="39"/>
    </row>
    <row r="466" spans="1:8" ht="15.75">
      <c r="A466" s="99"/>
      <c r="B466" s="99"/>
      <c r="C466" s="50" t="s">
        <v>14</v>
      </c>
      <c r="D466" s="51">
        <v>11</v>
      </c>
      <c r="E466" s="52">
        <v>5.4455445544554459</v>
      </c>
      <c r="F466" s="52">
        <v>5.4455445544554459</v>
      </c>
      <c r="G466" s="52">
        <v>77.227722772277232</v>
      </c>
      <c r="H466" s="39"/>
    </row>
    <row r="467" spans="1:8" ht="15.75">
      <c r="A467" s="99"/>
      <c r="B467" s="99"/>
      <c r="C467" s="50" t="s">
        <v>13</v>
      </c>
      <c r="D467" s="51">
        <v>9</v>
      </c>
      <c r="E467" s="52">
        <v>4.455445544554455</v>
      </c>
      <c r="F467" s="52">
        <v>4.455445544554455</v>
      </c>
      <c r="G467" s="52">
        <v>81.683168316831683</v>
      </c>
      <c r="H467" s="39"/>
    </row>
    <row r="468" spans="1:8" ht="15.75">
      <c r="A468" s="99"/>
      <c r="B468" s="99"/>
      <c r="C468" s="46" t="s">
        <v>19</v>
      </c>
      <c r="D468" s="47">
        <v>7</v>
      </c>
      <c r="E468" s="48">
        <v>3.4653465346534658</v>
      </c>
      <c r="F468" s="48">
        <v>3.4653465346534658</v>
      </c>
      <c r="G468" s="48">
        <v>85.148514851485146</v>
      </c>
      <c r="H468" s="39"/>
    </row>
    <row r="469" spans="1:8" ht="15.75">
      <c r="A469" s="99"/>
      <c r="B469" s="99"/>
      <c r="C469" s="46" t="s">
        <v>71</v>
      </c>
      <c r="D469" s="47">
        <v>6</v>
      </c>
      <c r="E469" s="48">
        <v>2.9702970297029703</v>
      </c>
      <c r="F469" s="48">
        <v>2.9702970297029703</v>
      </c>
      <c r="G469" s="48">
        <v>88.118811881188122</v>
      </c>
      <c r="H469" s="39"/>
    </row>
    <row r="470" spans="1:8" ht="15.75">
      <c r="A470" s="99"/>
      <c r="B470" s="99"/>
      <c r="C470" s="46" t="s">
        <v>17</v>
      </c>
      <c r="D470" s="47">
        <v>5</v>
      </c>
      <c r="E470" s="48">
        <v>2.4752475247524752</v>
      </c>
      <c r="F470" s="48">
        <v>2.4752475247524752</v>
      </c>
      <c r="G470" s="48">
        <v>90.594059405940598</v>
      </c>
      <c r="H470" s="39"/>
    </row>
    <row r="471" spans="1:8" ht="15.75">
      <c r="A471" s="99"/>
      <c r="B471" s="99"/>
      <c r="C471" s="46" t="s">
        <v>15</v>
      </c>
      <c r="D471" s="47">
        <v>4</v>
      </c>
      <c r="E471" s="48">
        <v>1.9801980198019802</v>
      </c>
      <c r="F471" s="48">
        <v>1.9801980198019802</v>
      </c>
      <c r="G471" s="48">
        <v>92.574257425742573</v>
      </c>
      <c r="H471" s="39"/>
    </row>
    <row r="472" spans="1:8" ht="15.75">
      <c r="A472" s="99"/>
      <c r="B472" s="99"/>
      <c r="C472" s="46" t="s">
        <v>35</v>
      </c>
      <c r="D472" s="47">
        <v>3</v>
      </c>
      <c r="E472" s="48">
        <v>1.4851485148514851</v>
      </c>
      <c r="F472" s="48">
        <v>1.4851485148514851</v>
      </c>
      <c r="G472" s="48">
        <v>94.059405940594047</v>
      </c>
      <c r="H472" s="39"/>
    </row>
    <row r="473" spans="1:8" ht="15.75">
      <c r="A473" s="99"/>
      <c r="B473" s="99"/>
      <c r="C473" s="46" t="s">
        <v>12</v>
      </c>
      <c r="D473" s="47">
        <v>2</v>
      </c>
      <c r="E473" s="48">
        <v>0.99009900990099009</v>
      </c>
      <c r="F473" s="48">
        <v>0.99009900990099009</v>
      </c>
      <c r="G473" s="48">
        <v>95.049504950495049</v>
      </c>
      <c r="H473" s="39"/>
    </row>
    <row r="474" spans="1:8" ht="15.75">
      <c r="A474" s="99"/>
      <c r="B474" s="99"/>
      <c r="C474" s="46" t="s">
        <v>21</v>
      </c>
      <c r="D474" s="47">
        <v>2</v>
      </c>
      <c r="E474" s="48">
        <v>0.99009900990099009</v>
      </c>
      <c r="F474" s="48">
        <v>0.99009900990099009</v>
      </c>
      <c r="G474" s="48">
        <v>96.039603960396036</v>
      </c>
      <c r="H474" s="39"/>
    </row>
    <row r="475" spans="1:8" ht="15.75">
      <c r="A475" s="99"/>
      <c r="B475" s="99"/>
      <c r="C475" s="46" t="s">
        <v>27</v>
      </c>
      <c r="D475" s="47">
        <v>2</v>
      </c>
      <c r="E475" s="48">
        <v>0.99009900990099009</v>
      </c>
      <c r="F475" s="48">
        <v>0.99009900990099009</v>
      </c>
      <c r="G475" s="48">
        <v>97.029702970297024</v>
      </c>
      <c r="H475" s="39"/>
    </row>
    <row r="476" spans="1:8" ht="15.75">
      <c r="A476" s="99"/>
      <c r="B476" s="99"/>
      <c r="C476" s="46" t="s">
        <v>22</v>
      </c>
      <c r="D476" s="47">
        <v>2</v>
      </c>
      <c r="E476" s="48">
        <v>0.99009900990099009</v>
      </c>
      <c r="F476" s="48">
        <v>0.99009900990099009</v>
      </c>
      <c r="G476" s="48">
        <v>98.019801980198025</v>
      </c>
      <c r="H476" s="39"/>
    </row>
    <row r="477" spans="1:8" ht="15.75">
      <c r="A477" s="99"/>
      <c r="B477" s="99"/>
      <c r="C477" s="46" t="s">
        <v>24</v>
      </c>
      <c r="D477" s="47">
        <v>2</v>
      </c>
      <c r="E477" s="48">
        <v>0.99009900990099009</v>
      </c>
      <c r="F477" s="48">
        <v>0.99009900990099009</v>
      </c>
      <c r="G477" s="48">
        <v>99.009900990099013</v>
      </c>
      <c r="H477" s="39"/>
    </row>
    <row r="478" spans="1:8" ht="15.75">
      <c r="A478" s="99"/>
      <c r="B478" s="99"/>
      <c r="C478" s="46" t="s">
        <v>26</v>
      </c>
      <c r="D478" s="47">
        <v>1</v>
      </c>
      <c r="E478" s="48">
        <v>0.49504950495049505</v>
      </c>
      <c r="F478" s="48">
        <v>0.49504950495049505</v>
      </c>
      <c r="G478" s="48">
        <v>99.504950495049499</v>
      </c>
      <c r="H478" s="39"/>
    </row>
    <row r="479" spans="1:8" ht="15.75">
      <c r="A479" s="99"/>
      <c r="B479" s="99"/>
      <c r="C479" s="46" t="s">
        <v>28</v>
      </c>
      <c r="D479" s="47">
        <v>1</v>
      </c>
      <c r="E479" s="48">
        <v>0.49504950495049505</v>
      </c>
      <c r="F479" s="48">
        <v>0.49504950495049505</v>
      </c>
      <c r="G479" s="48">
        <v>100</v>
      </c>
      <c r="H479" s="39"/>
    </row>
    <row r="480" spans="1:8" ht="15.75">
      <c r="A480" s="99"/>
      <c r="B480" s="99"/>
      <c r="C480" s="46" t="s">
        <v>37</v>
      </c>
      <c r="D480" s="47">
        <v>202</v>
      </c>
      <c r="E480" s="48">
        <v>100</v>
      </c>
      <c r="F480" s="48">
        <v>100</v>
      </c>
      <c r="G480" s="49"/>
      <c r="H480" s="39"/>
    </row>
    <row r="481" spans="1:8" ht="15.75">
      <c r="A481" s="99" t="s">
        <v>59</v>
      </c>
      <c r="B481" s="99" t="s">
        <v>5</v>
      </c>
      <c r="C481" s="50" t="s">
        <v>6</v>
      </c>
      <c r="D481" s="51">
        <v>25</v>
      </c>
      <c r="E481" s="52">
        <v>19.685039370078741</v>
      </c>
      <c r="F481" s="52">
        <v>19.685039370078741</v>
      </c>
      <c r="G481" s="52">
        <v>19.685039370078741</v>
      </c>
      <c r="H481" s="39"/>
    </row>
    <row r="482" spans="1:8" ht="15.75">
      <c r="A482" s="99"/>
      <c r="B482" s="99"/>
      <c r="C482" s="50" t="s">
        <v>8</v>
      </c>
      <c r="D482" s="51">
        <v>19</v>
      </c>
      <c r="E482" s="52">
        <v>14.960629921259844</v>
      </c>
      <c r="F482" s="52">
        <v>14.960629921259844</v>
      </c>
      <c r="G482" s="52">
        <v>34.645669291338585</v>
      </c>
      <c r="H482" s="39"/>
    </row>
    <row r="483" spans="1:8" ht="15.75">
      <c r="A483" s="99"/>
      <c r="B483" s="99"/>
      <c r="C483" s="50" t="s">
        <v>7</v>
      </c>
      <c r="D483" s="51">
        <v>14</v>
      </c>
      <c r="E483" s="52">
        <v>11.023622047244094</v>
      </c>
      <c r="F483" s="52">
        <v>11.023622047244094</v>
      </c>
      <c r="G483" s="52">
        <v>45.669291338582681</v>
      </c>
      <c r="H483" s="39"/>
    </row>
    <row r="484" spans="1:8" ht="15.75">
      <c r="A484" s="99"/>
      <c r="B484" s="99"/>
      <c r="C484" s="50" t="s">
        <v>9</v>
      </c>
      <c r="D484" s="51">
        <v>13</v>
      </c>
      <c r="E484" s="52">
        <v>10.236220472440944</v>
      </c>
      <c r="F484" s="52">
        <v>10.236220472440944</v>
      </c>
      <c r="G484" s="52">
        <v>55.905511811023622</v>
      </c>
      <c r="H484" s="39"/>
    </row>
    <row r="485" spans="1:8" ht="15.75">
      <c r="A485" s="99"/>
      <c r="B485" s="99"/>
      <c r="C485" s="50" t="s">
        <v>70</v>
      </c>
      <c r="D485" s="51">
        <v>9</v>
      </c>
      <c r="E485" s="52">
        <v>7.0866141732283463</v>
      </c>
      <c r="F485" s="52">
        <v>7.0866141732283463</v>
      </c>
      <c r="G485" s="52">
        <v>62.99212598425197</v>
      </c>
      <c r="H485" s="39"/>
    </row>
    <row r="486" spans="1:8" ht="15.75">
      <c r="A486" s="99"/>
      <c r="B486" s="99"/>
      <c r="C486" s="50" t="s">
        <v>12</v>
      </c>
      <c r="D486" s="51">
        <v>8</v>
      </c>
      <c r="E486" s="52">
        <v>6.2992125984251963</v>
      </c>
      <c r="F486" s="52">
        <v>6.2992125984251963</v>
      </c>
      <c r="G486" s="52">
        <v>69.29133858267717</v>
      </c>
      <c r="H486" s="39"/>
    </row>
    <row r="487" spans="1:8" ht="15.75">
      <c r="A487" s="99"/>
      <c r="B487" s="99"/>
      <c r="C487" s="50" t="s">
        <v>10</v>
      </c>
      <c r="D487" s="51">
        <v>8</v>
      </c>
      <c r="E487" s="52">
        <v>6.2992125984251963</v>
      </c>
      <c r="F487" s="52">
        <v>6.2992125984251963</v>
      </c>
      <c r="G487" s="52">
        <v>75.590551181102356</v>
      </c>
      <c r="H487" s="39"/>
    </row>
    <row r="488" spans="1:8" ht="15.75">
      <c r="A488" s="99"/>
      <c r="B488" s="99"/>
      <c r="C488" s="50" t="s">
        <v>13</v>
      </c>
      <c r="D488" s="51">
        <v>4</v>
      </c>
      <c r="E488" s="52">
        <v>3.1496062992125982</v>
      </c>
      <c r="F488" s="52">
        <v>3.1496062992125982</v>
      </c>
      <c r="G488" s="52">
        <v>78.740157480314963</v>
      </c>
      <c r="H488" s="39"/>
    </row>
    <row r="489" spans="1:8" ht="15.75">
      <c r="A489" s="99"/>
      <c r="B489" s="99"/>
      <c r="C489" s="50" t="s">
        <v>14</v>
      </c>
      <c r="D489" s="51">
        <v>4</v>
      </c>
      <c r="E489" s="52">
        <v>3.1496062992125982</v>
      </c>
      <c r="F489" s="52">
        <v>3.1496062992125982</v>
      </c>
      <c r="G489" s="52">
        <v>81.889763779527556</v>
      </c>
      <c r="H489" s="39"/>
    </row>
    <row r="490" spans="1:8" ht="15.75">
      <c r="A490" s="99"/>
      <c r="B490" s="99"/>
      <c r="C490" s="46" t="s">
        <v>15</v>
      </c>
      <c r="D490" s="47">
        <v>3</v>
      </c>
      <c r="E490" s="48">
        <v>2.3622047244094486</v>
      </c>
      <c r="F490" s="48">
        <v>2.3622047244094486</v>
      </c>
      <c r="G490" s="48">
        <v>84.251968503937007</v>
      </c>
      <c r="H490" s="39"/>
    </row>
    <row r="491" spans="1:8" ht="15.75">
      <c r="A491" s="99"/>
      <c r="B491" s="99"/>
      <c r="C491" s="46" t="s">
        <v>71</v>
      </c>
      <c r="D491" s="47">
        <v>3</v>
      </c>
      <c r="E491" s="48">
        <v>2.3622047244094486</v>
      </c>
      <c r="F491" s="48">
        <v>2.3622047244094486</v>
      </c>
      <c r="G491" s="48">
        <v>86.614173228346459</v>
      </c>
      <c r="H491" s="39"/>
    </row>
    <row r="492" spans="1:8" ht="15.75">
      <c r="A492" s="99"/>
      <c r="B492" s="99"/>
      <c r="C492" s="46" t="s">
        <v>11</v>
      </c>
      <c r="D492" s="47">
        <v>3</v>
      </c>
      <c r="E492" s="48">
        <v>2.3622047244094486</v>
      </c>
      <c r="F492" s="48">
        <v>2.3622047244094486</v>
      </c>
      <c r="G492" s="48">
        <v>88.976377952755897</v>
      </c>
      <c r="H492" s="39"/>
    </row>
    <row r="493" spans="1:8" ht="15.75">
      <c r="A493" s="99"/>
      <c r="B493" s="99"/>
      <c r="C493" s="46" t="s">
        <v>27</v>
      </c>
      <c r="D493" s="47">
        <v>3</v>
      </c>
      <c r="E493" s="48">
        <v>2.3622047244094486</v>
      </c>
      <c r="F493" s="48">
        <v>2.3622047244094486</v>
      </c>
      <c r="G493" s="48">
        <v>91.338582677165363</v>
      </c>
      <c r="H493" s="39"/>
    </row>
    <row r="494" spans="1:8" ht="15.75">
      <c r="A494" s="99"/>
      <c r="B494" s="99"/>
      <c r="C494" s="46" t="s">
        <v>72</v>
      </c>
      <c r="D494" s="47">
        <v>2</v>
      </c>
      <c r="E494" s="48">
        <v>1.5748031496062991</v>
      </c>
      <c r="F494" s="48">
        <v>1.5748031496062991</v>
      </c>
      <c r="G494" s="48">
        <v>92.913385826771659</v>
      </c>
      <c r="H494" s="39"/>
    </row>
    <row r="495" spans="1:8" ht="15.75">
      <c r="A495" s="99"/>
      <c r="B495" s="99"/>
      <c r="C495" s="46" t="s">
        <v>19</v>
      </c>
      <c r="D495" s="47">
        <v>2</v>
      </c>
      <c r="E495" s="48">
        <v>1.5748031496062991</v>
      </c>
      <c r="F495" s="48">
        <v>1.5748031496062991</v>
      </c>
      <c r="G495" s="48">
        <v>94.488188976377955</v>
      </c>
      <c r="H495" s="39"/>
    </row>
    <row r="496" spans="1:8" ht="15.75">
      <c r="A496" s="99"/>
      <c r="B496" s="99"/>
      <c r="C496" s="46" t="s">
        <v>25</v>
      </c>
      <c r="D496" s="47">
        <v>2</v>
      </c>
      <c r="E496" s="48">
        <v>1.5748031496062991</v>
      </c>
      <c r="F496" s="48">
        <v>1.5748031496062991</v>
      </c>
      <c r="G496" s="48">
        <v>96.062992125984252</v>
      </c>
      <c r="H496" s="39"/>
    </row>
    <row r="497" spans="1:8" ht="15.75">
      <c r="A497" s="99"/>
      <c r="B497" s="99"/>
      <c r="C497" s="46" t="s">
        <v>16</v>
      </c>
      <c r="D497" s="47">
        <v>2</v>
      </c>
      <c r="E497" s="48">
        <v>1.5748031496062991</v>
      </c>
      <c r="F497" s="48">
        <v>1.5748031496062991</v>
      </c>
      <c r="G497" s="48">
        <v>97.637795275590548</v>
      </c>
      <c r="H497" s="39"/>
    </row>
    <row r="498" spans="1:8" ht="15.75">
      <c r="A498" s="99"/>
      <c r="B498" s="99"/>
      <c r="C498" s="46" t="s">
        <v>31</v>
      </c>
      <c r="D498" s="47">
        <v>1</v>
      </c>
      <c r="E498" s="48">
        <v>0.78740157480314954</v>
      </c>
      <c r="F498" s="48">
        <v>0.78740157480314954</v>
      </c>
      <c r="G498" s="48">
        <v>98.425196850393704</v>
      </c>
      <c r="H498" s="39"/>
    </row>
    <row r="499" spans="1:8" ht="15.75">
      <c r="A499" s="99"/>
      <c r="B499" s="99"/>
      <c r="C499" s="46" t="s">
        <v>18</v>
      </c>
      <c r="D499" s="47">
        <v>1</v>
      </c>
      <c r="E499" s="48">
        <v>0.78740157480314954</v>
      </c>
      <c r="F499" s="48">
        <v>0.78740157480314954</v>
      </c>
      <c r="G499" s="48">
        <v>99.212598425196859</v>
      </c>
      <c r="H499" s="39"/>
    </row>
    <row r="500" spans="1:8" ht="15.75">
      <c r="A500" s="99"/>
      <c r="B500" s="99"/>
      <c r="C500" s="46" t="s">
        <v>24</v>
      </c>
      <c r="D500" s="47">
        <v>1</v>
      </c>
      <c r="E500" s="48">
        <v>0.78740157480314954</v>
      </c>
      <c r="F500" s="48">
        <v>0.78740157480314954</v>
      </c>
      <c r="G500" s="48">
        <v>100</v>
      </c>
      <c r="H500" s="39"/>
    </row>
    <row r="501" spans="1:8" ht="15.75">
      <c r="A501" s="99"/>
      <c r="B501" s="99"/>
      <c r="C501" s="46" t="s">
        <v>37</v>
      </c>
      <c r="D501" s="47">
        <v>127</v>
      </c>
      <c r="E501" s="48">
        <v>100</v>
      </c>
      <c r="F501" s="48">
        <v>100</v>
      </c>
      <c r="G501" s="49"/>
      <c r="H501" s="39"/>
    </row>
    <row r="502" spans="1:8" ht="15.75">
      <c r="A502" s="99" t="s">
        <v>60</v>
      </c>
      <c r="B502" s="99" t="s">
        <v>5</v>
      </c>
      <c r="C502" s="50" t="s">
        <v>6</v>
      </c>
      <c r="D502" s="51">
        <v>21</v>
      </c>
      <c r="E502" s="52">
        <v>15.555555555555555</v>
      </c>
      <c r="F502" s="52">
        <v>15.555555555555555</v>
      </c>
      <c r="G502" s="52">
        <v>15.555555555555555</v>
      </c>
      <c r="H502" s="39"/>
    </row>
    <row r="503" spans="1:8" ht="15.75">
      <c r="A503" s="99"/>
      <c r="B503" s="99"/>
      <c r="C503" s="50" t="s">
        <v>8</v>
      </c>
      <c r="D503" s="51">
        <v>17</v>
      </c>
      <c r="E503" s="52">
        <v>12.592592592592592</v>
      </c>
      <c r="F503" s="52">
        <v>12.592592592592592</v>
      </c>
      <c r="G503" s="52">
        <v>28.148148148148149</v>
      </c>
      <c r="H503" s="39"/>
    </row>
    <row r="504" spans="1:8" ht="15.75">
      <c r="A504" s="99"/>
      <c r="B504" s="99"/>
      <c r="C504" s="50" t="s">
        <v>10</v>
      </c>
      <c r="D504" s="51">
        <v>14</v>
      </c>
      <c r="E504" s="52">
        <v>10.37037037037037</v>
      </c>
      <c r="F504" s="52">
        <v>10.37037037037037</v>
      </c>
      <c r="G504" s="52">
        <v>38.518518518518519</v>
      </c>
      <c r="H504" s="39"/>
    </row>
    <row r="505" spans="1:8" ht="15.75">
      <c r="A505" s="99"/>
      <c r="B505" s="99"/>
      <c r="C505" s="50" t="s">
        <v>7</v>
      </c>
      <c r="D505" s="51">
        <v>13</v>
      </c>
      <c r="E505" s="52">
        <v>9.6296296296296298</v>
      </c>
      <c r="F505" s="52">
        <v>9.6296296296296298</v>
      </c>
      <c r="G505" s="52">
        <v>48.148148148148145</v>
      </c>
      <c r="H505" s="39"/>
    </row>
    <row r="506" spans="1:8" ht="15.75">
      <c r="A506" s="99"/>
      <c r="B506" s="99"/>
      <c r="C506" s="50" t="s">
        <v>9</v>
      </c>
      <c r="D506" s="51">
        <v>11</v>
      </c>
      <c r="E506" s="52">
        <v>8.1481481481481488</v>
      </c>
      <c r="F506" s="52">
        <v>8.1481481481481488</v>
      </c>
      <c r="G506" s="52">
        <v>56.296296296296298</v>
      </c>
      <c r="H506" s="39"/>
    </row>
    <row r="507" spans="1:8" ht="15.75">
      <c r="A507" s="99"/>
      <c r="B507" s="99"/>
      <c r="C507" s="50" t="s">
        <v>12</v>
      </c>
      <c r="D507" s="51">
        <v>7</v>
      </c>
      <c r="E507" s="52">
        <v>5.1851851851851851</v>
      </c>
      <c r="F507" s="52">
        <v>5.1851851851851851</v>
      </c>
      <c r="G507" s="52">
        <v>61.481481481481481</v>
      </c>
      <c r="H507" s="39"/>
    </row>
    <row r="508" spans="1:8" ht="15.75">
      <c r="A508" s="99"/>
      <c r="B508" s="99"/>
      <c r="C508" s="50" t="s">
        <v>70</v>
      </c>
      <c r="D508" s="51">
        <v>7</v>
      </c>
      <c r="E508" s="52">
        <v>5.1851851851851851</v>
      </c>
      <c r="F508" s="52">
        <v>5.1851851851851851</v>
      </c>
      <c r="G508" s="52">
        <v>66.666666666666657</v>
      </c>
      <c r="H508" s="39"/>
    </row>
    <row r="509" spans="1:8" ht="15.75">
      <c r="A509" s="99"/>
      <c r="B509" s="99"/>
      <c r="C509" s="50" t="s">
        <v>13</v>
      </c>
      <c r="D509" s="51">
        <v>6</v>
      </c>
      <c r="E509" s="52">
        <v>4.4444444444444446</v>
      </c>
      <c r="F509" s="52">
        <v>4.4444444444444446</v>
      </c>
      <c r="G509" s="52">
        <v>71.111111111111114</v>
      </c>
      <c r="H509" s="39"/>
    </row>
    <row r="510" spans="1:8" ht="15.75">
      <c r="A510" s="99"/>
      <c r="B510" s="99"/>
      <c r="C510" s="50" t="s">
        <v>19</v>
      </c>
      <c r="D510" s="51">
        <v>6</v>
      </c>
      <c r="E510" s="52">
        <v>4.4444444444444446</v>
      </c>
      <c r="F510" s="52">
        <v>4.4444444444444446</v>
      </c>
      <c r="G510" s="52">
        <v>75.555555555555557</v>
      </c>
      <c r="H510" s="39"/>
    </row>
    <row r="511" spans="1:8" ht="15.75">
      <c r="A511" s="99"/>
      <c r="B511" s="99"/>
      <c r="C511" s="50" t="s">
        <v>15</v>
      </c>
      <c r="D511" s="51">
        <v>5</v>
      </c>
      <c r="E511" s="52">
        <v>3.7037037037037033</v>
      </c>
      <c r="F511" s="52">
        <v>3.7037037037037033</v>
      </c>
      <c r="G511" s="52">
        <v>79.259259259259267</v>
      </c>
      <c r="H511" s="39"/>
    </row>
    <row r="512" spans="1:8" ht="15.75">
      <c r="A512" s="99"/>
      <c r="B512" s="99"/>
      <c r="C512" s="50" t="s">
        <v>71</v>
      </c>
      <c r="D512" s="51">
        <v>5</v>
      </c>
      <c r="E512" s="52">
        <v>3.7037037037037033</v>
      </c>
      <c r="F512" s="52">
        <v>3.7037037037037033</v>
      </c>
      <c r="G512" s="52">
        <v>82.962962962962962</v>
      </c>
      <c r="H512" s="39"/>
    </row>
    <row r="513" spans="1:8" ht="15.75">
      <c r="A513" s="99"/>
      <c r="B513" s="99"/>
      <c r="C513" s="46" t="s">
        <v>27</v>
      </c>
      <c r="D513" s="47">
        <v>5</v>
      </c>
      <c r="E513" s="48">
        <v>3.7037037037037033</v>
      </c>
      <c r="F513" s="48">
        <v>3.7037037037037033</v>
      </c>
      <c r="G513" s="48">
        <v>86.666666666666671</v>
      </c>
      <c r="H513" s="39"/>
    </row>
    <row r="514" spans="1:8" ht="15.75">
      <c r="A514" s="99"/>
      <c r="B514" s="99"/>
      <c r="C514" s="46" t="s">
        <v>11</v>
      </c>
      <c r="D514" s="47">
        <v>4</v>
      </c>
      <c r="E514" s="48">
        <v>2.9629629629629632</v>
      </c>
      <c r="F514" s="48">
        <v>2.9629629629629632</v>
      </c>
      <c r="G514" s="48">
        <v>89.629629629629619</v>
      </c>
      <c r="H514" s="39"/>
    </row>
    <row r="515" spans="1:8" ht="15.75">
      <c r="A515" s="99"/>
      <c r="B515" s="99"/>
      <c r="C515" s="46" t="s">
        <v>14</v>
      </c>
      <c r="D515" s="47">
        <v>4</v>
      </c>
      <c r="E515" s="48">
        <v>2.9629629629629632</v>
      </c>
      <c r="F515" s="48">
        <v>2.9629629629629632</v>
      </c>
      <c r="G515" s="48">
        <v>92.592592592592595</v>
      </c>
      <c r="H515" s="39"/>
    </row>
    <row r="516" spans="1:8" ht="15.75">
      <c r="A516" s="99"/>
      <c r="B516" s="99"/>
      <c r="C516" s="46" t="s">
        <v>16</v>
      </c>
      <c r="D516" s="47">
        <v>4</v>
      </c>
      <c r="E516" s="48">
        <v>2.9629629629629632</v>
      </c>
      <c r="F516" s="48">
        <v>2.9629629629629632</v>
      </c>
      <c r="G516" s="48">
        <v>95.555555555555557</v>
      </c>
      <c r="H516" s="39"/>
    </row>
    <row r="517" spans="1:8" ht="15.75">
      <c r="A517" s="99"/>
      <c r="B517" s="99"/>
      <c r="C517" s="46" t="s">
        <v>72</v>
      </c>
      <c r="D517" s="47">
        <v>3</v>
      </c>
      <c r="E517" s="48">
        <v>2.2222222222222223</v>
      </c>
      <c r="F517" s="48">
        <v>2.2222222222222223</v>
      </c>
      <c r="G517" s="48">
        <v>97.777777777777771</v>
      </c>
      <c r="H517" s="39"/>
    </row>
    <row r="518" spans="1:8" ht="15.75">
      <c r="A518" s="99"/>
      <c r="B518" s="99"/>
      <c r="C518" s="46" t="s">
        <v>18</v>
      </c>
      <c r="D518" s="47">
        <v>2</v>
      </c>
      <c r="E518" s="48">
        <v>1.4814814814814816</v>
      </c>
      <c r="F518" s="48">
        <v>1.4814814814814816</v>
      </c>
      <c r="G518" s="48">
        <v>99.259259259259252</v>
      </c>
      <c r="H518" s="39"/>
    </row>
    <row r="519" spans="1:8" ht="15.75">
      <c r="A519" s="99"/>
      <c r="B519" s="99"/>
      <c r="C519" s="46" t="s">
        <v>20</v>
      </c>
      <c r="D519" s="47">
        <v>1</v>
      </c>
      <c r="E519" s="48">
        <v>0.74074074074074081</v>
      </c>
      <c r="F519" s="48">
        <v>0.74074074074074081</v>
      </c>
      <c r="G519" s="48">
        <v>100</v>
      </c>
      <c r="H519" s="39"/>
    </row>
    <row r="520" spans="1:8" ht="15.75">
      <c r="A520" s="99"/>
      <c r="B520" s="99"/>
      <c r="C520" s="46" t="s">
        <v>37</v>
      </c>
      <c r="D520" s="47">
        <v>135</v>
      </c>
      <c r="E520" s="48">
        <v>100</v>
      </c>
      <c r="F520" s="48">
        <v>100</v>
      </c>
      <c r="G520" s="49"/>
      <c r="H520" s="39"/>
    </row>
    <row r="521" spans="1:8" ht="15.75">
      <c r="A521" s="99" t="s">
        <v>61</v>
      </c>
      <c r="B521" s="99" t="s">
        <v>5</v>
      </c>
      <c r="C521" s="50" t="s">
        <v>8</v>
      </c>
      <c r="D521" s="51">
        <v>31</v>
      </c>
      <c r="E521" s="52">
        <v>18.674698795180721</v>
      </c>
      <c r="F521" s="52">
        <v>18.674698795180721</v>
      </c>
      <c r="G521" s="52">
        <v>18.674698795180721</v>
      </c>
      <c r="H521" s="39"/>
    </row>
    <row r="522" spans="1:8" ht="15.75">
      <c r="A522" s="99"/>
      <c r="B522" s="99"/>
      <c r="C522" s="50" t="s">
        <v>6</v>
      </c>
      <c r="D522" s="51">
        <v>28</v>
      </c>
      <c r="E522" s="52">
        <v>16.867469879518072</v>
      </c>
      <c r="F522" s="52">
        <v>16.867469879518072</v>
      </c>
      <c r="G522" s="52">
        <v>35.542168674698793</v>
      </c>
      <c r="H522" s="39"/>
    </row>
    <row r="523" spans="1:8" ht="15.75">
      <c r="A523" s="99"/>
      <c r="B523" s="99"/>
      <c r="C523" s="50" t="s">
        <v>7</v>
      </c>
      <c r="D523" s="51">
        <v>19</v>
      </c>
      <c r="E523" s="52">
        <v>11.445783132530121</v>
      </c>
      <c r="F523" s="52">
        <v>11.445783132530121</v>
      </c>
      <c r="G523" s="52">
        <v>46.987951807228917</v>
      </c>
      <c r="H523" s="39"/>
    </row>
    <row r="524" spans="1:8" ht="15.75">
      <c r="A524" s="99"/>
      <c r="B524" s="99"/>
      <c r="C524" s="50" t="s">
        <v>9</v>
      </c>
      <c r="D524" s="51">
        <v>18</v>
      </c>
      <c r="E524" s="52">
        <v>10.843373493975903</v>
      </c>
      <c r="F524" s="52">
        <v>10.843373493975903</v>
      </c>
      <c r="G524" s="52">
        <v>57.831325301204814</v>
      </c>
      <c r="H524" s="39"/>
    </row>
    <row r="525" spans="1:8" ht="15.75">
      <c r="A525" s="99"/>
      <c r="B525" s="99"/>
      <c r="C525" s="50" t="s">
        <v>10</v>
      </c>
      <c r="D525" s="51">
        <v>13</v>
      </c>
      <c r="E525" s="52">
        <v>7.8313253012048198</v>
      </c>
      <c r="F525" s="52">
        <v>7.8313253012048198</v>
      </c>
      <c r="G525" s="52">
        <v>65.662650602409627</v>
      </c>
      <c r="H525" s="39"/>
    </row>
    <row r="526" spans="1:8" ht="15.75">
      <c r="A526" s="99"/>
      <c r="B526" s="99"/>
      <c r="C526" s="50" t="s">
        <v>11</v>
      </c>
      <c r="D526" s="51">
        <v>9</v>
      </c>
      <c r="E526" s="52">
        <v>5.4216867469879517</v>
      </c>
      <c r="F526" s="52">
        <v>5.4216867469879517</v>
      </c>
      <c r="G526" s="52">
        <v>71.084337349397586</v>
      </c>
      <c r="H526" s="39"/>
    </row>
    <row r="527" spans="1:8" ht="15.75">
      <c r="A527" s="99"/>
      <c r="B527" s="99"/>
      <c r="C527" s="50" t="s">
        <v>12</v>
      </c>
      <c r="D527" s="51">
        <v>8</v>
      </c>
      <c r="E527" s="52">
        <v>4.8192771084337354</v>
      </c>
      <c r="F527" s="52">
        <v>4.8192771084337354</v>
      </c>
      <c r="G527" s="52">
        <v>75.903614457831324</v>
      </c>
      <c r="H527" s="39"/>
    </row>
    <row r="528" spans="1:8" ht="15.75">
      <c r="A528" s="99"/>
      <c r="B528" s="99"/>
      <c r="C528" s="50" t="s">
        <v>17</v>
      </c>
      <c r="D528" s="51">
        <v>6</v>
      </c>
      <c r="E528" s="52">
        <v>3.6144578313253009</v>
      </c>
      <c r="F528" s="52">
        <v>3.6144578313253009</v>
      </c>
      <c r="G528" s="52">
        <v>79.518072289156621</v>
      </c>
      <c r="H528" s="39"/>
    </row>
    <row r="529" spans="1:8" ht="15.75">
      <c r="A529" s="99"/>
      <c r="B529" s="99"/>
      <c r="C529" s="50" t="s">
        <v>13</v>
      </c>
      <c r="D529" s="51">
        <v>5</v>
      </c>
      <c r="E529" s="52">
        <v>3.0120481927710845</v>
      </c>
      <c r="F529" s="52">
        <v>3.0120481927710845</v>
      </c>
      <c r="G529" s="52">
        <v>82.53012048192771</v>
      </c>
      <c r="H529" s="39"/>
    </row>
    <row r="530" spans="1:8" ht="15.75">
      <c r="A530" s="99"/>
      <c r="B530" s="99"/>
      <c r="C530" s="46" t="s">
        <v>23</v>
      </c>
      <c r="D530" s="47">
        <v>5</v>
      </c>
      <c r="E530" s="48">
        <v>3.0120481927710845</v>
      </c>
      <c r="F530" s="48">
        <v>3.0120481927710845</v>
      </c>
      <c r="G530" s="48">
        <v>85.542168674698786</v>
      </c>
      <c r="H530" s="39"/>
    </row>
    <row r="531" spans="1:8" ht="15.75">
      <c r="A531" s="99"/>
      <c r="B531" s="99"/>
      <c r="C531" s="46" t="s">
        <v>16</v>
      </c>
      <c r="D531" s="47">
        <v>5</v>
      </c>
      <c r="E531" s="48">
        <v>3.0120481927710845</v>
      </c>
      <c r="F531" s="48">
        <v>3.0120481927710845</v>
      </c>
      <c r="G531" s="48">
        <v>88.554216867469876</v>
      </c>
      <c r="H531" s="39"/>
    </row>
    <row r="532" spans="1:8" ht="15.75">
      <c r="A532" s="99"/>
      <c r="B532" s="99"/>
      <c r="C532" s="46" t="s">
        <v>71</v>
      </c>
      <c r="D532" s="47">
        <v>4</v>
      </c>
      <c r="E532" s="48">
        <v>2.4096385542168677</v>
      </c>
      <c r="F532" s="48">
        <v>2.4096385542168677</v>
      </c>
      <c r="G532" s="48">
        <v>90.963855421686745</v>
      </c>
      <c r="H532" s="39"/>
    </row>
    <row r="533" spans="1:8" ht="15.75">
      <c r="A533" s="99"/>
      <c r="B533" s="99"/>
      <c r="C533" s="46" t="s">
        <v>70</v>
      </c>
      <c r="D533" s="47">
        <v>4</v>
      </c>
      <c r="E533" s="48">
        <v>2.4096385542168677</v>
      </c>
      <c r="F533" s="48">
        <v>2.4096385542168677</v>
      </c>
      <c r="G533" s="48">
        <v>93.373493975903614</v>
      </c>
      <c r="H533" s="39"/>
    </row>
    <row r="534" spans="1:8" ht="15.75">
      <c r="A534" s="99"/>
      <c r="B534" s="99"/>
      <c r="C534" s="46" t="s">
        <v>22</v>
      </c>
      <c r="D534" s="47">
        <v>3</v>
      </c>
      <c r="E534" s="48">
        <v>1.8072289156626504</v>
      </c>
      <c r="F534" s="48">
        <v>1.8072289156626504</v>
      </c>
      <c r="G534" s="48">
        <v>95.180722891566262</v>
      </c>
      <c r="H534" s="39"/>
    </row>
    <row r="535" spans="1:8" ht="15.75">
      <c r="A535" s="99"/>
      <c r="B535" s="99"/>
      <c r="C535" s="46" t="s">
        <v>20</v>
      </c>
      <c r="D535" s="47">
        <v>2</v>
      </c>
      <c r="E535" s="48">
        <v>1.2048192771084338</v>
      </c>
      <c r="F535" s="48">
        <v>1.2048192771084338</v>
      </c>
      <c r="G535" s="48">
        <v>96.385542168674704</v>
      </c>
      <c r="H535" s="39"/>
    </row>
    <row r="536" spans="1:8" ht="15.75">
      <c r="A536" s="99"/>
      <c r="B536" s="99"/>
      <c r="C536" s="46" t="s">
        <v>27</v>
      </c>
      <c r="D536" s="47">
        <v>2</v>
      </c>
      <c r="E536" s="48">
        <v>1.2048192771084338</v>
      </c>
      <c r="F536" s="48">
        <v>1.2048192771084338</v>
      </c>
      <c r="G536" s="48">
        <v>97.590361445783131</v>
      </c>
      <c r="H536" s="39"/>
    </row>
    <row r="537" spans="1:8" ht="15.75">
      <c r="A537" s="99"/>
      <c r="B537" s="99"/>
      <c r="C537" s="46" t="s">
        <v>72</v>
      </c>
      <c r="D537" s="47">
        <v>1</v>
      </c>
      <c r="E537" s="48">
        <v>0.60240963855421692</v>
      </c>
      <c r="F537" s="48">
        <v>0.60240963855421692</v>
      </c>
      <c r="G537" s="48">
        <v>98.192771084337352</v>
      </c>
      <c r="H537" s="39"/>
    </row>
    <row r="538" spans="1:8" ht="15.75">
      <c r="A538" s="99"/>
      <c r="B538" s="99"/>
      <c r="C538" s="46" t="s">
        <v>21</v>
      </c>
      <c r="D538" s="47">
        <v>1</v>
      </c>
      <c r="E538" s="48">
        <v>0.60240963855421692</v>
      </c>
      <c r="F538" s="48">
        <v>0.60240963855421692</v>
      </c>
      <c r="G538" s="48">
        <v>98.795180722891558</v>
      </c>
      <c r="H538" s="39"/>
    </row>
    <row r="539" spans="1:8" ht="15.75">
      <c r="A539" s="99"/>
      <c r="B539" s="99"/>
      <c r="C539" s="46" t="s">
        <v>29</v>
      </c>
      <c r="D539" s="47">
        <v>1</v>
      </c>
      <c r="E539" s="48">
        <v>0.60240963855421692</v>
      </c>
      <c r="F539" s="48">
        <v>0.60240963855421692</v>
      </c>
      <c r="G539" s="48">
        <v>99.397590361445793</v>
      </c>
      <c r="H539" s="39"/>
    </row>
    <row r="540" spans="1:8" ht="15.75">
      <c r="A540" s="99"/>
      <c r="B540" s="99"/>
      <c r="C540" s="46" t="s">
        <v>18</v>
      </c>
      <c r="D540" s="47">
        <v>1</v>
      </c>
      <c r="E540" s="48">
        <v>0.60240963855421692</v>
      </c>
      <c r="F540" s="48">
        <v>0.60240963855421692</v>
      </c>
      <c r="G540" s="48">
        <v>100</v>
      </c>
      <c r="H540" s="39"/>
    </row>
    <row r="541" spans="1:8" ht="15.75">
      <c r="A541" s="99"/>
      <c r="B541" s="99"/>
      <c r="C541" s="46" t="s">
        <v>37</v>
      </c>
      <c r="D541" s="47">
        <v>166</v>
      </c>
      <c r="E541" s="48">
        <v>100</v>
      </c>
      <c r="F541" s="48">
        <v>100</v>
      </c>
      <c r="G541" s="49"/>
      <c r="H541" s="39"/>
    </row>
    <row r="542" spans="1:8" ht="15.75">
      <c r="A542" s="99" t="s">
        <v>62</v>
      </c>
      <c r="B542" s="99" t="s">
        <v>5</v>
      </c>
      <c r="C542" s="50" t="s">
        <v>8</v>
      </c>
      <c r="D542" s="51">
        <v>47</v>
      </c>
      <c r="E542" s="52">
        <v>13.544668587896252</v>
      </c>
      <c r="F542" s="52">
        <v>13.544668587896252</v>
      </c>
      <c r="G542" s="52">
        <v>13.544668587896252</v>
      </c>
      <c r="H542" s="39"/>
    </row>
    <row r="543" spans="1:8" ht="15.75">
      <c r="A543" s="99"/>
      <c r="B543" s="99"/>
      <c r="C543" s="50" t="s">
        <v>7</v>
      </c>
      <c r="D543" s="51">
        <v>45</v>
      </c>
      <c r="E543" s="52">
        <v>12.968299711815561</v>
      </c>
      <c r="F543" s="52">
        <v>12.968299711815561</v>
      </c>
      <c r="G543" s="52">
        <v>26.512968299711815</v>
      </c>
      <c r="H543" s="39"/>
    </row>
    <row r="544" spans="1:8" ht="15.75">
      <c r="A544" s="99"/>
      <c r="B544" s="99"/>
      <c r="C544" s="50" t="s">
        <v>6</v>
      </c>
      <c r="D544" s="51">
        <v>39</v>
      </c>
      <c r="E544" s="52">
        <v>11.239193083573488</v>
      </c>
      <c r="F544" s="52">
        <v>11.239193083573488</v>
      </c>
      <c r="G544" s="52">
        <v>37.752161383285305</v>
      </c>
      <c r="H544" s="39"/>
    </row>
    <row r="545" spans="1:8" ht="15.75">
      <c r="A545" s="99"/>
      <c r="B545" s="99"/>
      <c r="C545" s="50" t="s">
        <v>14</v>
      </c>
      <c r="D545" s="51">
        <v>21</v>
      </c>
      <c r="E545" s="52">
        <v>6.0518731988472618</v>
      </c>
      <c r="F545" s="52">
        <v>6.0518731988472618</v>
      </c>
      <c r="G545" s="52">
        <v>43.804034582132566</v>
      </c>
      <c r="H545" s="39"/>
    </row>
    <row r="546" spans="1:8" ht="15.75">
      <c r="A546" s="99"/>
      <c r="B546" s="99"/>
      <c r="C546" s="50" t="s">
        <v>11</v>
      </c>
      <c r="D546" s="51">
        <v>19</v>
      </c>
      <c r="E546" s="52">
        <v>5.4755043227665707</v>
      </c>
      <c r="F546" s="52">
        <v>5.4755043227665707</v>
      </c>
      <c r="G546" s="52">
        <v>49.279538904899134</v>
      </c>
      <c r="H546" s="39"/>
    </row>
    <row r="547" spans="1:8" ht="15.75">
      <c r="A547" s="99"/>
      <c r="B547" s="99"/>
      <c r="C547" s="50" t="s">
        <v>12</v>
      </c>
      <c r="D547" s="51">
        <v>18</v>
      </c>
      <c r="E547" s="52">
        <v>5.1873198847262252</v>
      </c>
      <c r="F547" s="52">
        <v>5.1873198847262252</v>
      </c>
      <c r="G547" s="52">
        <v>54.466858789625363</v>
      </c>
      <c r="H547" s="39"/>
    </row>
    <row r="548" spans="1:8" ht="15.75">
      <c r="A548" s="99"/>
      <c r="B548" s="99"/>
      <c r="C548" s="50" t="s">
        <v>9</v>
      </c>
      <c r="D548" s="51">
        <v>16</v>
      </c>
      <c r="E548" s="52">
        <v>4.6109510086455332</v>
      </c>
      <c r="F548" s="52">
        <v>4.6109510086455332</v>
      </c>
      <c r="G548" s="52">
        <v>59.077809798270899</v>
      </c>
      <c r="H548" s="39"/>
    </row>
    <row r="549" spans="1:8" ht="15.75">
      <c r="A549" s="99"/>
      <c r="B549" s="99"/>
      <c r="C549" s="50" t="s">
        <v>72</v>
      </c>
      <c r="D549" s="51">
        <v>14</v>
      </c>
      <c r="E549" s="52">
        <v>4.0345821325648412</v>
      </c>
      <c r="F549" s="52">
        <v>4.0345821325648412</v>
      </c>
      <c r="G549" s="52">
        <v>63.112391930835734</v>
      </c>
      <c r="H549" s="39"/>
    </row>
    <row r="550" spans="1:8" ht="15.75">
      <c r="A550" s="99"/>
      <c r="B550" s="99"/>
      <c r="C550" s="50" t="s">
        <v>19</v>
      </c>
      <c r="D550" s="51">
        <v>14</v>
      </c>
      <c r="E550" s="52">
        <v>4.0345821325648412</v>
      </c>
      <c r="F550" s="52">
        <v>4.0345821325648412</v>
      </c>
      <c r="G550" s="52">
        <v>67.146974063400577</v>
      </c>
      <c r="H550" s="39"/>
    </row>
    <row r="551" spans="1:8" ht="15.75">
      <c r="A551" s="99"/>
      <c r="B551" s="99"/>
      <c r="C551" s="50" t="s">
        <v>18</v>
      </c>
      <c r="D551" s="51">
        <v>14</v>
      </c>
      <c r="E551" s="52">
        <v>4.0345821325648412</v>
      </c>
      <c r="F551" s="52">
        <v>4.0345821325648412</v>
      </c>
      <c r="G551" s="52">
        <v>71.181556195965427</v>
      </c>
      <c r="H551" s="39"/>
    </row>
    <row r="552" spans="1:8" ht="15.75">
      <c r="A552" s="99"/>
      <c r="B552" s="99"/>
      <c r="C552" s="50" t="s">
        <v>10</v>
      </c>
      <c r="D552" s="51">
        <v>13</v>
      </c>
      <c r="E552" s="52">
        <v>3.7463976945244957</v>
      </c>
      <c r="F552" s="52">
        <v>3.7463976945244957</v>
      </c>
      <c r="G552" s="52">
        <v>74.927953890489917</v>
      </c>
      <c r="H552" s="39"/>
    </row>
    <row r="553" spans="1:8" ht="15.75">
      <c r="A553" s="99"/>
      <c r="B553" s="99"/>
      <c r="C553" s="50" t="s">
        <v>13</v>
      </c>
      <c r="D553" s="51">
        <v>12</v>
      </c>
      <c r="E553" s="52">
        <v>3.4582132564841501</v>
      </c>
      <c r="F553" s="52">
        <v>3.4582132564841501</v>
      </c>
      <c r="G553" s="52">
        <v>78.38616714697406</v>
      </c>
      <c r="H553" s="39"/>
    </row>
    <row r="554" spans="1:8" ht="15.75">
      <c r="A554" s="99"/>
      <c r="B554" s="99"/>
      <c r="C554" s="50" t="s">
        <v>27</v>
      </c>
      <c r="D554" s="51">
        <v>11</v>
      </c>
      <c r="E554" s="52">
        <v>3.1700288184438041</v>
      </c>
      <c r="F554" s="52">
        <v>3.1700288184438041</v>
      </c>
      <c r="G554" s="52">
        <v>81.556195965417871</v>
      </c>
      <c r="H554" s="39"/>
    </row>
    <row r="555" spans="1:8" ht="15.75">
      <c r="A555" s="99"/>
      <c r="B555" s="99"/>
      <c r="C555" s="46" t="s">
        <v>22</v>
      </c>
      <c r="D555" s="47">
        <v>10</v>
      </c>
      <c r="E555" s="48">
        <v>2.8818443804034581</v>
      </c>
      <c r="F555" s="48">
        <v>2.8818443804034581</v>
      </c>
      <c r="G555" s="48">
        <v>84.438040345821335</v>
      </c>
      <c r="H555" s="39"/>
    </row>
    <row r="556" spans="1:8" ht="15.75">
      <c r="A556" s="99"/>
      <c r="B556" s="99"/>
      <c r="C556" s="46" t="s">
        <v>20</v>
      </c>
      <c r="D556" s="47">
        <v>9</v>
      </c>
      <c r="E556" s="48">
        <v>2.5936599423631126</v>
      </c>
      <c r="F556" s="48">
        <v>2.5936599423631126</v>
      </c>
      <c r="G556" s="48">
        <v>87.031700288184439</v>
      </c>
      <c r="H556" s="39"/>
    </row>
    <row r="557" spans="1:8" ht="15.75">
      <c r="A557" s="99"/>
      <c r="B557" s="99"/>
      <c r="C557" s="46" t="s">
        <v>70</v>
      </c>
      <c r="D557" s="47">
        <v>9</v>
      </c>
      <c r="E557" s="48">
        <v>2.5936599423631126</v>
      </c>
      <c r="F557" s="48">
        <v>2.5936599423631126</v>
      </c>
      <c r="G557" s="48">
        <v>89.625360230547543</v>
      </c>
      <c r="H557" s="39"/>
    </row>
    <row r="558" spans="1:8" ht="15.75">
      <c r="A558" s="99"/>
      <c r="B558" s="99"/>
      <c r="C558" s="46" t="s">
        <v>17</v>
      </c>
      <c r="D558" s="47">
        <v>8</v>
      </c>
      <c r="E558" s="48">
        <v>2.3054755043227666</v>
      </c>
      <c r="F558" s="48">
        <v>2.3054755043227666</v>
      </c>
      <c r="G558" s="48">
        <v>91.930835734870314</v>
      </c>
      <c r="H558" s="39"/>
    </row>
    <row r="559" spans="1:8" ht="15.75">
      <c r="A559" s="99"/>
      <c r="B559" s="99"/>
      <c r="C559" s="46" t="s">
        <v>25</v>
      </c>
      <c r="D559" s="47">
        <v>8</v>
      </c>
      <c r="E559" s="48">
        <v>2.3054755043227666</v>
      </c>
      <c r="F559" s="48">
        <v>2.3054755043227666</v>
      </c>
      <c r="G559" s="48">
        <v>94.236311239193085</v>
      </c>
      <c r="H559" s="39"/>
    </row>
    <row r="560" spans="1:8" ht="15.75">
      <c r="A560" s="99"/>
      <c r="B560" s="99"/>
      <c r="C560" s="46" t="s">
        <v>21</v>
      </c>
      <c r="D560" s="47">
        <v>7</v>
      </c>
      <c r="E560" s="48">
        <v>2.0172910662824206</v>
      </c>
      <c r="F560" s="48">
        <v>2.0172910662824206</v>
      </c>
      <c r="G560" s="48">
        <v>96.253602305475511</v>
      </c>
      <c r="H560" s="39"/>
    </row>
    <row r="561" spans="1:8" ht="15.75">
      <c r="A561" s="99"/>
      <c r="B561" s="99"/>
      <c r="C561" s="46" t="s">
        <v>71</v>
      </c>
      <c r="D561" s="47">
        <v>4</v>
      </c>
      <c r="E561" s="48">
        <v>1.1527377521613833</v>
      </c>
      <c r="F561" s="48">
        <v>1.1527377521613833</v>
      </c>
      <c r="G561" s="48">
        <v>97.406340057636882</v>
      </c>
      <c r="H561" s="39"/>
    </row>
    <row r="562" spans="1:8" ht="15.75">
      <c r="A562" s="99"/>
      <c r="B562" s="99"/>
      <c r="C562" s="46" t="s">
        <v>15</v>
      </c>
      <c r="D562" s="47">
        <v>3</v>
      </c>
      <c r="E562" s="48">
        <v>0.86455331412103753</v>
      </c>
      <c r="F562" s="48">
        <v>0.86455331412103753</v>
      </c>
      <c r="G562" s="48">
        <v>98.270893371757921</v>
      </c>
      <c r="H562" s="39"/>
    </row>
    <row r="563" spans="1:8" ht="15.75">
      <c r="A563" s="99"/>
      <c r="B563" s="99"/>
      <c r="C563" s="46" t="s">
        <v>23</v>
      </c>
      <c r="D563" s="47">
        <v>3</v>
      </c>
      <c r="E563" s="48">
        <v>0.86455331412103753</v>
      </c>
      <c r="F563" s="48">
        <v>0.86455331412103753</v>
      </c>
      <c r="G563" s="48">
        <v>99.135446685878961</v>
      </c>
      <c r="H563" s="39"/>
    </row>
    <row r="564" spans="1:8" ht="15.75">
      <c r="A564" s="99"/>
      <c r="B564" s="99"/>
      <c r="C564" s="46" t="s">
        <v>36</v>
      </c>
      <c r="D564" s="47">
        <v>2</v>
      </c>
      <c r="E564" s="48">
        <v>0.57636887608069165</v>
      </c>
      <c r="F564" s="48">
        <v>0.57636887608069165</v>
      </c>
      <c r="G564" s="48">
        <v>99.711815561959654</v>
      </c>
      <c r="H564" s="39"/>
    </row>
    <row r="565" spans="1:8" ht="15.75">
      <c r="A565" s="99"/>
      <c r="B565" s="99"/>
      <c r="C565" s="46" t="s">
        <v>29</v>
      </c>
      <c r="D565" s="47">
        <v>1</v>
      </c>
      <c r="E565" s="48">
        <v>0.28818443804034583</v>
      </c>
      <c r="F565" s="48">
        <v>0.28818443804034583</v>
      </c>
      <c r="G565" s="48">
        <v>100</v>
      </c>
      <c r="H565" s="39"/>
    </row>
    <row r="566" spans="1:8" ht="15.75">
      <c r="A566" s="99"/>
      <c r="B566" s="99"/>
      <c r="C566" s="46" t="s">
        <v>37</v>
      </c>
      <c r="D566" s="47">
        <v>347</v>
      </c>
      <c r="E566" s="48">
        <v>100</v>
      </c>
      <c r="F566" s="48">
        <v>100</v>
      </c>
      <c r="G566" s="49"/>
      <c r="H566" s="39"/>
    </row>
    <row r="567" spans="1:8">
      <c r="A567" s="5"/>
      <c r="B567" s="5"/>
      <c r="C567" s="5"/>
      <c r="D567" s="40"/>
      <c r="E567" s="41"/>
      <c r="F567" s="41"/>
      <c r="G567" s="41"/>
    </row>
    <row r="568" spans="1:8">
      <c r="A568" s="5"/>
      <c r="B568" s="5"/>
      <c r="C568" s="5"/>
      <c r="D568" s="40"/>
      <c r="E568" s="41"/>
      <c r="F568" s="41"/>
      <c r="G568" s="41"/>
    </row>
    <row r="569" spans="1:8">
      <c r="A569" s="5"/>
      <c r="B569" s="5"/>
      <c r="C569" s="5"/>
      <c r="D569" s="40"/>
      <c r="E569" s="41"/>
      <c r="F569" s="41"/>
      <c r="G569" s="41"/>
    </row>
    <row r="570" spans="1:8">
      <c r="A570" s="5"/>
      <c r="B570" s="5"/>
      <c r="C570" s="5"/>
      <c r="D570" s="40"/>
      <c r="E570" s="41"/>
      <c r="F570" s="41"/>
      <c r="G570" s="41"/>
    </row>
    <row r="571" spans="1:8">
      <c r="A571" s="5"/>
      <c r="B571" s="5"/>
      <c r="C571" s="5"/>
      <c r="D571" s="40"/>
      <c r="E571" s="41"/>
      <c r="F571" s="41"/>
      <c r="G571" s="41"/>
    </row>
    <row r="572" spans="1:8">
      <c r="A572" s="5"/>
      <c r="B572" s="5"/>
      <c r="C572" s="5"/>
      <c r="D572" s="40"/>
      <c r="E572" s="41"/>
      <c r="F572" s="41"/>
      <c r="G572" s="41"/>
    </row>
    <row r="573" spans="1:8">
      <c r="A573" s="5"/>
      <c r="B573" s="5"/>
      <c r="C573" s="5"/>
      <c r="D573" s="40"/>
      <c r="E573" s="41"/>
      <c r="F573" s="41"/>
      <c r="G573" s="41"/>
    </row>
    <row r="574" spans="1:8">
      <c r="A574" s="5"/>
      <c r="B574" s="5"/>
      <c r="C574" s="5"/>
      <c r="D574" s="40"/>
      <c r="E574" s="41"/>
      <c r="F574" s="41"/>
      <c r="G574" s="41"/>
    </row>
    <row r="575" spans="1:8">
      <c r="A575" s="5"/>
      <c r="B575" s="5"/>
      <c r="C575" s="5"/>
      <c r="D575" s="40"/>
      <c r="E575" s="41"/>
      <c r="F575" s="41"/>
      <c r="G575" s="41"/>
    </row>
    <row r="576" spans="1:8">
      <c r="A576" s="7"/>
      <c r="B576" s="7"/>
      <c r="C576" s="7"/>
      <c r="D576" s="42"/>
      <c r="E576" s="43"/>
      <c r="F576" s="43"/>
      <c r="G576" s="44"/>
    </row>
  </sheetData>
  <mergeCells count="50">
    <mergeCell ref="A119:A144"/>
    <mergeCell ref="B119:B144"/>
    <mergeCell ref="A145:A161"/>
    <mergeCell ref="B145:B161"/>
    <mergeCell ref="A63:A94"/>
    <mergeCell ref="B63:B94"/>
    <mergeCell ref="A95:A118"/>
    <mergeCell ref="B95:B118"/>
    <mergeCell ref="A43:A62"/>
    <mergeCell ref="B43:B62"/>
    <mergeCell ref="A521:A541"/>
    <mergeCell ref="B521:B541"/>
    <mergeCell ref="A404:A426"/>
    <mergeCell ref="B404:B426"/>
    <mergeCell ref="A427:A458"/>
    <mergeCell ref="B427:B458"/>
    <mergeCell ref="A378:A403"/>
    <mergeCell ref="B378:B403"/>
    <mergeCell ref="A258:A277"/>
    <mergeCell ref="B258:B277"/>
    <mergeCell ref="A278:A297"/>
    <mergeCell ref="B278:B297"/>
    <mergeCell ref="A235:A257"/>
    <mergeCell ref="B235:B257"/>
    <mergeCell ref="A1:G1"/>
    <mergeCell ref="A2:C2"/>
    <mergeCell ref="A3:A29"/>
    <mergeCell ref="B3:B29"/>
    <mergeCell ref="A30:A42"/>
    <mergeCell ref="B30:B42"/>
    <mergeCell ref="A162:A189"/>
    <mergeCell ref="B162:B189"/>
    <mergeCell ref="A190:A207"/>
    <mergeCell ref="B190:B207"/>
    <mergeCell ref="A208:A234"/>
    <mergeCell ref="B208:B234"/>
    <mergeCell ref="A298:A325"/>
    <mergeCell ref="B298:B325"/>
    <mergeCell ref="A326:A348"/>
    <mergeCell ref="B326:B348"/>
    <mergeCell ref="A349:A377"/>
    <mergeCell ref="B349:B377"/>
    <mergeCell ref="A542:A566"/>
    <mergeCell ref="B542:B566"/>
    <mergeCell ref="A459:A480"/>
    <mergeCell ref="B459:B480"/>
    <mergeCell ref="A481:A501"/>
    <mergeCell ref="B481:B501"/>
    <mergeCell ref="A502:A520"/>
    <mergeCell ref="B502:B5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EDE4-B575-45A4-852D-57F1F9D176E1}">
  <sheetPr>
    <tabColor theme="4"/>
  </sheetPr>
  <dimension ref="A1:H153"/>
  <sheetViews>
    <sheetView workbookViewId="0">
      <selection sqref="A1:XFD1048576"/>
    </sheetView>
  </sheetViews>
  <sheetFormatPr defaultRowHeight="15"/>
  <cols>
    <col min="3" max="3" width="33.7109375" customWidth="1"/>
    <col min="4" max="4" width="11.42578125" customWidth="1"/>
    <col min="7" max="7" width="14.85546875" customWidth="1"/>
  </cols>
  <sheetData>
    <row r="1" spans="1:8" ht="18">
      <c r="A1" s="102" t="s">
        <v>69</v>
      </c>
      <c r="B1" s="102"/>
      <c r="C1" s="102"/>
      <c r="D1" s="102"/>
      <c r="E1" s="102"/>
      <c r="F1" s="102"/>
      <c r="G1" s="102"/>
      <c r="H1" s="53"/>
    </row>
    <row r="2" spans="1:8" ht="30.75">
      <c r="A2" s="103" t="s">
        <v>80</v>
      </c>
      <c r="B2" s="103"/>
      <c r="C2" s="103"/>
      <c r="D2" s="73" t="s">
        <v>1</v>
      </c>
      <c r="E2" s="73" t="s">
        <v>2</v>
      </c>
      <c r="F2" s="73" t="s">
        <v>3</v>
      </c>
      <c r="G2" s="73" t="s">
        <v>4</v>
      </c>
      <c r="H2" s="53"/>
    </row>
    <row r="3" spans="1:8">
      <c r="A3" s="104" t="s">
        <v>81</v>
      </c>
      <c r="B3" s="104" t="s">
        <v>5</v>
      </c>
      <c r="C3" s="75" t="s">
        <v>8</v>
      </c>
      <c r="D3" s="76">
        <v>235</v>
      </c>
      <c r="E3" s="77">
        <v>12.032770097286226</v>
      </c>
      <c r="F3" s="77">
        <v>12.032770097286226</v>
      </c>
      <c r="G3" s="77">
        <v>12.032770097286226</v>
      </c>
      <c r="H3" s="53"/>
    </row>
    <row r="4" spans="1:8">
      <c r="A4" s="104"/>
      <c r="B4" s="104"/>
      <c r="C4" s="75" t="s">
        <v>6</v>
      </c>
      <c r="D4" s="76">
        <v>234</v>
      </c>
      <c r="E4" s="77">
        <v>11.981566820276496</v>
      </c>
      <c r="F4" s="77">
        <v>11.981566820276496</v>
      </c>
      <c r="G4" s="77">
        <v>24.014336917562723</v>
      </c>
      <c r="H4" s="53"/>
    </row>
    <row r="5" spans="1:8">
      <c r="A5" s="104"/>
      <c r="B5" s="104"/>
      <c r="C5" s="75" t="s">
        <v>9</v>
      </c>
      <c r="D5" s="76">
        <v>226</v>
      </c>
      <c r="E5" s="77">
        <v>11.571940604198669</v>
      </c>
      <c r="F5" s="77">
        <v>11.571940604198669</v>
      </c>
      <c r="G5" s="77">
        <v>35.586277521761396</v>
      </c>
      <c r="H5" s="53"/>
    </row>
    <row r="6" spans="1:8">
      <c r="A6" s="104"/>
      <c r="B6" s="104"/>
      <c r="C6" s="75" t="s">
        <v>7</v>
      </c>
      <c r="D6" s="76">
        <v>190</v>
      </c>
      <c r="E6" s="77">
        <v>9.7286226318484381</v>
      </c>
      <c r="F6" s="77">
        <v>9.7286226318484381</v>
      </c>
      <c r="G6" s="77">
        <v>45.314900153609834</v>
      </c>
      <c r="H6" s="53"/>
    </row>
    <row r="7" spans="1:8">
      <c r="A7" s="104"/>
      <c r="B7" s="104"/>
      <c r="C7" s="75" t="s">
        <v>10</v>
      </c>
      <c r="D7" s="76">
        <v>118</v>
      </c>
      <c r="E7" s="77">
        <v>6.0419866871479773</v>
      </c>
      <c r="F7" s="77">
        <v>6.0419866871479773</v>
      </c>
      <c r="G7" s="77">
        <v>51.356886840757809</v>
      </c>
      <c r="H7" s="53"/>
    </row>
    <row r="8" spans="1:8">
      <c r="A8" s="104"/>
      <c r="B8" s="104"/>
      <c r="C8" s="75" t="s">
        <v>12</v>
      </c>
      <c r="D8" s="76">
        <v>116</v>
      </c>
      <c r="E8" s="77">
        <v>5.939580133128521</v>
      </c>
      <c r="F8" s="77">
        <v>5.939580133128521</v>
      </c>
      <c r="G8" s="77">
        <v>57.296466973886325</v>
      </c>
      <c r="H8" s="53"/>
    </row>
    <row r="9" spans="1:8">
      <c r="A9" s="104"/>
      <c r="B9" s="104"/>
      <c r="C9" s="75" t="s">
        <v>14</v>
      </c>
      <c r="D9" s="76">
        <v>88</v>
      </c>
      <c r="E9" s="77">
        <v>4.5058883768561184</v>
      </c>
      <c r="F9" s="77">
        <v>4.5058883768561184</v>
      </c>
      <c r="G9" s="77">
        <v>61.802355350742445</v>
      </c>
      <c r="H9" s="53"/>
    </row>
    <row r="10" spans="1:8">
      <c r="A10" s="104"/>
      <c r="B10" s="104"/>
      <c r="C10" s="75" t="s">
        <v>16</v>
      </c>
      <c r="D10" s="76">
        <v>78</v>
      </c>
      <c r="E10" s="77">
        <v>3.9938556067588324</v>
      </c>
      <c r="F10" s="77">
        <v>3.9938556067588324</v>
      </c>
      <c r="G10" s="77">
        <v>65.796210957501273</v>
      </c>
      <c r="H10" s="53"/>
    </row>
    <row r="11" spans="1:8">
      <c r="A11" s="104"/>
      <c r="B11" s="104"/>
      <c r="C11" s="75" t="s">
        <v>13</v>
      </c>
      <c r="D11" s="76">
        <v>67</v>
      </c>
      <c r="E11" s="77">
        <v>3.4306195596518179</v>
      </c>
      <c r="F11" s="77">
        <v>3.4306195596518179</v>
      </c>
      <c r="G11" s="77">
        <v>69.22683051715309</v>
      </c>
      <c r="H11" s="53"/>
    </row>
    <row r="12" spans="1:8">
      <c r="A12" s="104"/>
      <c r="B12" s="104"/>
      <c r="C12" s="75" t="s">
        <v>15</v>
      </c>
      <c r="D12" s="76">
        <v>66</v>
      </c>
      <c r="E12" s="77">
        <v>3.3794162826420893</v>
      </c>
      <c r="F12" s="77">
        <v>3.3794162826420893</v>
      </c>
      <c r="G12" s="77">
        <v>72.606246799795187</v>
      </c>
      <c r="H12" s="53"/>
    </row>
    <row r="13" spans="1:8">
      <c r="A13" s="104"/>
      <c r="B13" s="104"/>
      <c r="C13" s="75" t="s">
        <v>19</v>
      </c>
      <c r="D13" s="76">
        <v>62</v>
      </c>
      <c r="E13" s="77">
        <v>3.1746031746031744</v>
      </c>
      <c r="F13" s="77">
        <v>3.1746031746031744</v>
      </c>
      <c r="G13" s="77">
        <v>75.78084997439835</v>
      </c>
      <c r="H13" s="53"/>
    </row>
    <row r="14" spans="1:8">
      <c r="A14" s="104"/>
      <c r="B14" s="104"/>
      <c r="C14" s="75" t="s">
        <v>11</v>
      </c>
      <c r="D14" s="76">
        <v>60</v>
      </c>
      <c r="E14" s="77">
        <v>3.0721966205837172</v>
      </c>
      <c r="F14" s="77">
        <v>3.0721966205837172</v>
      </c>
      <c r="G14" s="77">
        <v>78.853046594982075</v>
      </c>
      <c r="H14" s="53"/>
    </row>
    <row r="15" spans="1:8">
      <c r="A15" s="104"/>
      <c r="B15" s="104"/>
      <c r="C15" s="75" t="s">
        <v>70</v>
      </c>
      <c r="D15" s="76">
        <v>54</v>
      </c>
      <c r="E15" s="77">
        <v>2.7649769585253456</v>
      </c>
      <c r="F15" s="77">
        <v>2.7649769585253456</v>
      </c>
      <c r="G15" s="77">
        <v>81.618023553507427</v>
      </c>
      <c r="H15" s="53"/>
    </row>
    <row r="16" spans="1:8">
      <c r="A16" s="104"/>
      <c r="B16" s="104"/>
      <c r="C16" s="74" t="s">
        <v>18</v>
      </c>
      <c r="D16" s="78">
        <v>51</v>
      </c>
      <c r="E16" s="79">
        <v>2.6113671274961598</v>
      </c>
      <c r="F16" s="79">
        <v>2.6113671274961598</v>
      </c>
      <c r="G16" s="79">
        <v>84.229390681003579</v>
      </c>
      <c r="H16" s="53"/>
    </row>
    <row r="17" spans="1:8">
      <c r="A17" s="104"/>
      <c r="B17" s="104"/>
      <c r="C17" s="74" t="s">
        <v>20</v>
      </c>
      <c r="D17" s="78">
        <v>48</v>
      </c>
      <c r="E17" s="79">
        <v>2.4577572964669741</v>
      </c>
      <c r="F17" s="79">
        <v>2.4577572964669741</v>
      </c>
      <c r="G17" s="79">
        <v>86.687147977470559</v>
      </c>
      <c r="H17" s="53"/>
    </row>
    <row r="18" spans="1:8">
      <c r="A18" s="104"/>
      <c r="B18" s="104"/>
      <c r="C18" s="74" t="s">
        <v>27</v>
      </c>
      <c r="D18" s="78">
        <v>34</v>
      </c>
      <c r="E18" s="79">
        <v>1.7409114183307732</v>
      </c>
      <c r="F18" s="79">
        <v>1.7409114183307732</v>
      </c>
      <c r="G18" s="79">
        <v>88.428059395801327</v>
      </c>
      <c r="H18" s="53"/>
    </row>
    <row r="19" spans="1:8" ht="30">
      <c r="A19" s="104"/>
      <c r="B19" s="104"/>
      <c r="C19" s="74" t="s">
        <v>71</v>
      </c>
      <c r="D19" s="78">
        <v>33</v>
      </c>
      <c r="E19" s="79">
        <v>1.6897081413210446</v>
      </c>
      <c r="F19" s="79">
        <v>1.6897081413210446</v>
      </c>
      <c r="G19" s="79">
        <v>90.117767537122376</v>
      </c>
      <c r="H19" s="53"/>
    </row>
    <row r="20" spans="1:8">
      <c r="A20" s="104"/>
      <c r="B20" s="104"/>
      <c r="C20" s="74" t="s">
        <v>72</v>
      </c>
      <c r="D20" s="78">
        <v>29</v>
      </c>
      <c r="E20" s="79">
        <v>1.4848950332821302</v>
      </c>
      <c r="F20" s="79">
        <v>1.4848950332821302</v>
      </c>
      <c r="G20" s="79">
        <v>91.602662570404505</v>
      </c>
      <c r="H20" s="53"/>
    </row>
    <row r="21" spans="1:8">
      <c r="A21" s="104"/>
      <c r="B21" s="104"/>
      <c r="C21" s="74" t="s">
        <v>21</v>
      </c>
      <c r="D21" s="78">
        <v>24</v>
      </c>
      <c r="E21" s="79">
        <v>1.228878648233487</v>
      </c>
      <c r="F21" s="79">
        <v>1.228878648233487</v>
      </c>
      <c r="G21" s="79">
        <v>92.831541218637994</v>
      </c>
      <c r="H21" s="53"/>
    </row>
    <row r="22" spans="1:8">
      <c r="A22" s="104"/>
      <c r="B22" s="104"/>
      <c r="C22" s="74" t="s">
        <v>23</v>
      </c>
      <c r="D22" s="78">
        <v>24</v>
      </c>
      <c r="E22" s="79">
        <v>1.228878648233487</v>
      </c>
      <c r="F22" s="79">
        <v>1.228878648233487</v>
      </c>
      <c r="G22" s="79">
        <v>94.060419866871484</v>
      </c>
      <c r="H22" s="53"/>
    </row>
    <row r="23" spans="1:8">
      <c r="A23" s="104"/>
      <c r="B23" s="104"/>
      <c r="C23" s="74" t="s">
        <v>24</v>
      </c>
      <c r="D23" s="78">
        <v>24</v>
      </c>
      <c r="E23" s="79">
        <v>1.228878648233487</v>
      </c>
      <c r="F23" s="79">
        <v>1.228878648233487</v>
      </c>
      <c r="G23" s="79">
        <v>95.289298515104974</v>
      </c>
      <c r="H23" s="53"/>
    </row>
    <row r="24" spans="1:8">
      <c r="A24" s="104"/>
      <c r="B24" s="104"/>
      <c r="C24" s="74" t="s">
        <v>22</v>
      </c>
      <c r="D24" s="78">
        <v>21</v>
      </c>
      <c r="E24" s="79">
        <v>1.0752688172043012</v>
      </c>
      <c r="F24" s="79">
        <v>1.0752688172043012</v>
      </c>
      <c r="G24" s="79">
        <v>96.364567332309264</v>
      </c>
      <c r="H24" s="53"/>
    </row>
    <row r="25" spans="1:8">
      <c r="A25" s="104"/>
      <c r="B25" s="104"/>
      <c r="C25" s="74" t="s">
        <v>26</v>
      </c>
      <c r="D25" s="78">
        <v>15</v>
      </c>
      <c r="E25" s="79">
        <v>0.76804915514592931</v>
      </c>
      <c r="F25" s="79">
        <v>0.76804915514592931</v>
      </c>
      <c r="G25" s="79">
        <v>97.132616487455195</v>
      </c>
      <c r="H25" s="53"/>
    </row>
    <row r="26" spans="1:8">
      <c r="A26" s="104"/>
      <c r="B26" s="104"/>
      <c r="C26" s="74" t="s">
        <v>25</v>
      </c>
      <c r="D26" s="78">
        <v>10</v>
      </c>
      <c r="E26" s="79">
        <v>0.51203277009728621</v>
      </c>
      <c r="F26" s="79">
        <v>0.51203277009728621</v>
      </c>
      <c r="G26" s="79">
        <v>97.644649257552487</v>
      </c>
      <c r="H26" s="53"/>
    </row>
    <row r="27" spans="1:8">
      <c r="A27" s="104"/>
      <c r="B27" s="104"/>
      <c r="C27" s="74" t="s">
        <v>28</v>
      </c>
      <c r="D27" s="78">
        <v>9</v>
      </c>
      <c r="E27" s="79">
        <v>0.46082949308755761</v>
      </c>
      <c r="F27" s="79">
        <v>0.46082949308755761</v>
      </c>
      <c r="G27" s="79">
        <v>98.105478750640046</v>
      </c>
      <c r="H27" s="53"/>
    </row>
    <row r="28" spans="1:8">
      <c r="A28" s="104"/>
      <c r="B28" s="104"/>
      <c r="C28" s="74" t="s">
        <v>17</v>
      </c>
      <c r="D28" s="78">
        <v>8</v>
      </c>
      <c r="E28" s="79">
        <v>0.40962621607782901</v>
      </c>
      <c r="F28" s="79">
        <v>0.40962621607782901</v>
      </c>
      <c r="G28" s="79">
        <v>98.515104966717871</v>
      </c>
      <c r="H28" s="53"/>
    </row>
    <row r="29" spans="1:8">
      <c r="A29" s="104"/>
      <c r="B29" s="104"/>
      <c r="C29" s="74" t="s">
        <v>30</v>
      </c>
      <c r="D29" s="78">
        <v>6</v>
      </c>
      <c r="E29" s="79">
        <v>0.30721966205837176</v>
      </c>
      <c r="F29" s="79">
        <v>0.30721966205837176</v>
      </c>
      <c r="G29" s="79">
        <v>98.822324628776244</v>
      </c>
      <c r="H29" s="53"/>
    </row>
    <row r="30" spans="1:8">
      <c r="A30" s="104"/>
      <c r="B30" s="104"/>
      <c r="C30" s="74" t="s">
        <v>32</v>
      </c>
      <c r="D30" s="78">
        <v>6</v>
      </c>
      <c r="E30" s="79">
        <v>0.30721966205837176</v>
      </c>
      <c r="F30" s="79">
        <v>0.30721966205837176</v>
      </c>
      <c r="G30" s="79">
        <v>99.129544290834616</v>
      </c>
      <c r="H30" s="53"/>
    </row>
    <row r="31" spans="1:8">
      <c r="A31" s="104"/>
      <c r="B31" s="104"/>
      <c r="C31" s="74" t="s">
        <v>31</v>
      </c>
      <c r="D31" s="78">
        <v>6</v>
      </c>
      <c r="E31" s="79">
        <v>0.30721966205837176</v>
      </c>
      <c r="F31" s="79">
        <v>0.30721966205837176</v>
      </c>
      <c r="G31" s="79">
        <v>99.436763952892989</v>
      </c>
      <c r="H31" s="53"/>
    </row>
    <row r="32" spans="1:8">
      <c r="A32" s="104"/>
      <c r="B32" s="104"/>
      <c r="C32" s="74" t="s">
        <v>29</v>
      </c>
      <c r="D32" s="78">
        <v>4</v>
      </c>
      <c r="E32" s="79">
        <v>0.2048131080389145</v>
      </c>
      <c r="F32" s="79">
        <v>0.2048131080389145</v>
      </c>
      <c r="G32" s="79">
        <v>99.641577060931894</v>
      </c>
      <c r="H32" s="53"/>
    </row>
    <row r="33" spans="1:8">
      <c r="A33" s="104"/>
      <c r="B33" s="104"/>
      <c r="C33" s="74" t="s">
        <v>35</v>
      </c>
      <c r="D33" s="78">
        <v>4</v>
      </c>
      <c r="E33" s="79">
        <v>0.2048131080389145</v>
      </c>
      <c r="F33" s="79">
        <v>0.2048131080389145</v>
      </c>
      <c r="G33" s="79">
        <v>99.846390168970814</v>
      </c>
      <c r="H33" s="53"/>
    </row>
    <row r="34" spans="1:8">
      <c r="A34" s="104"/>
      <c r="B34" s="104"/>
      <c r="C34" s="74" t="s">
        <v>33</v>
      </c>
      <c r="D34" s="78">
        <v>3</v>
      </c>
      <c r="E34" s="79">
        <v>0.15360983102918588</v>
      </c>
      <c r="F34" s="79">
        <v>0.15360983102918588</v>
      </c>
      <c r="G34" s="79">
        <v>100</v>
      </c>
      <c r="H34" s="53"/>
    </row>
    <row r="35" spans="1:8">
      <c r="A35" s="104"/>
      <c r="B35" s="104"/>
      <c r="C35" s="74" t="s">
        <v>37</v>
      </c>
      <c r="D35" s="78">
        <v>1953</v>
      </c>
      <c r="E35" s="79">
        <v>100</v>
      </c>
      <c r="F35" s="79">
        <v>100</v>
      </c>
      <c r="G35" s="80"/>
      <c r="H35" s="53"/>
    </row>
    <row r="36" spans="1:8">
      <c r="A36" s="104" t="s">
        <v>82</v>
      </c>
      <c r="B36" s="104" t="s">
        <v>5</v>
      </c>
      <c r="C36" s="75" t="s">
        <v>6</v>
      </c>
      <c r="D36" s="76">
        <v>220</v>
      </c>
      <c r="E36" s="77">
        <v>16.923076923076923</v>
      </c>
      <c r="F36" s="77">
        <v>16.923076923076923</v>
      </c>
      <c r="G36" s="77">
        <v>16.923076923076923</v>
      </c>
      <c r="H36" s="54"/>
    </row>
    <row r="37" spans="1:8">
      <c r="A37" s="104"/>
      <c r="B37" s="104"/>
      <c r="C37" s="75" t="s">
        <v>8</v>
      </c>
      <c r="D37" s="76">
        <v>163</v>
      </c>
      <c r="E37" s="77">
        <v>12.538461538461537</v>
      </c>
      <c r="F37" s="77">
        <v>12.538461538461537</v>
      </c>
      <c r="G37" s="77">
        <v>29.46153846153846</v>
      </c>
      <c r="H37" s="54"/>
    </row>
    <row r="38" spans="1:8">
      <c r="A38" s="104"/>
      <c r="B38" s="104"/>
      <c r="C38" s="75" t="s">
        <v>9</v>
      </c>
      <c r="D38" s="76">
        <v>144</v>
      </c>
      <c r="E38" s="77">
        <v>11.076923076923077</v>
      </c>
      <c r="F38" s="77">
        <v>11.076923076923077</v>
      </c>
      <c r="G38" s="77">
        <v>40.53846153846154</v>
      </c>
      <c r="H38" s="54"/>
    </row>
    <row r="39" spans="1:8">
      <c r="A39" s="104"/>
      <c r="B39" s="104"/>
      <c r="C39" s="75" t="s">
        <v>7</v>
      </c>
      <c r="D39" s="76">
        <v>115</v>
      </c>
      <c r="E39" s="77">
        <v>8.8461538461538467</v>
      </c>
      <c r="F39" s="77">
        <v>8.8461538461538467</v>
      </c>
      <c r="G39" s="77">
        <v>49.38461538461538</v>
      </c>
      <c r="H39" s="54"/>
    </row>
    <row r="40" spans="1:8">
      <c r="A40" s="104"/>
      <c r="B40" s="104"/>
      <c r="C40" s="75" t="s">
        <v>12</v>
      </c>
      <c r="D40" s="76">
        <v>113</v>
      </c>
      <c r="E40" s="77">
        <v>8.6923076923076916</v>
      </c>
      <c r="F40" s="77">
        <v>8.6923076923076916</v>
      </c>
      <c r="G40" s="77">
        <v>58.07692307692308</v>
      </c>
      <c r="H40" s="54"/>
    </row>
    <row r="41" spans="1:8">
      <c r="A41" s="104"/>
      <c r="B41" s="104"/>
      <c r="C41" s="75" t="s">
        <v>13</v>
      </c>
      <c r="D41" s="76">
        <v>62</v>
      </c>
      <c r="E41" s="77">
        <v>4.7692307692307692</v>
      </c>
      <c r="F41" s="77">
        <v>4.7692307692307692</v>
      </c>
      <c r="G41" s="77">
        <v>62.846153846153854</v>
      </c>
      <c r="H41" s="54"/>
    </row>
    <row r="42" spans="1:8">
      <c r="A42" s="104"/>
      <c r="B42" s="104"/>
      <c r="C42" s="75" t="s">
        <v>10</v>
      </c>
      <c r="D42" s="76">
        <v>60</v>
      </c>
      <c r="E42" s="77">
        <v>4.6153846153846159</v>
      </c>
      <c r="F42" s="77">
        <v>4.6153846153846159</v>
      </c>
      <c r="G42" s="77">
        <v>67.461538461538467</v>
      </c>
      <c r="H42" s="54"/>
    </row>
    <row r="43" spans="1:8">
      <c r="A43" s="104"/>
      <c r="B43" s="104"/>
      <c r="C43" s="75" t="s">
        <v>16</v>
      </c>
      <c r="D43" s="76">
        <v>56</v>
      </c>
      <c r="E43" s="77">
        <v>4.3076923076923075</v>
      </c>
      <c r="F43" s="77">
        <v>4.3076923076923075</v>
      </c>
      <c r="G43" s="77">
        <v>71.769230769230774</v>
      </c>
      <c r="H43" s="54"/>
    </row>
    <row r="44" spans="1:8">
      <c r="A44" s="104"/>
      <c r="B44" s="104"/>
      <c r="C44" s="75" t="s">
        <v>70</v>
      </c>
      <c r="D44" s="76">
        <v>41</v>
      </c>
      <c r="E44" s="77">
        <v>3.1538461538461537</v>
      </c>
      <c r="F44" s="77">
        <v>3.1538461538461537</v>
      </c>
      <c r="G44" s="77">
        <v>74.92307692307692</v>
      </c>
      <c r="H44" s="54"/>
    </row>
    <row r="45" spans="1:8">
      <c r="A45" s="104"/>
      <c r="B45" s="104"/>
      <c r="C45" s="75" t="s">
        <v>11</v>
      </c>
      <c r="D45" s="76">
        <v>36</v>
      </c>
      <c r="E45" s="77">
        <v>2.7692307692307692</v>
      </c>
      <c r="F45" s="77">
        <v>2.7692307692307692</v>
      </c>
      <c r="G45" s="77">
        <v>77.692307692307693</v>
      </c>
      <c r="H45" s="54"/>
    </row>
    <row r="46" spans="1:8">
      <c r="A46" s="104"/>
      <c r="B46" s="104"/>
      <c r="C46" s="75" t="s">
        <v>14</v>
      </c>
      <c r="D46" s="76">
        <v>35</v>
      </c>
      <c r="E46" s="77">
        <v>2.6923076923076925</v>
      </c>
      <c r="F46" s="77">
        <v>2.6923076923076925</v>
      </c>
      <c r="G46" s="77">
        <v>80.384615384615387</v>
      </c>
      <c r="H46" s="54"/>
    </row>
    <row r="47" spans="1:8">
      <c r="A47" s="104"/>
      <c r="B47" s="104"/>
      <c r="C47" s="74" t="s">
        <v>17</v>
      </c>
      <c r="D47" s="78">
        <v>34</v>
      </c>
      <c r="E47" s="79">
        <v>2.6153846153846154</v>
      </c>
      <c r="F47" s="79">
        <v>2.6153846153846154</v>
      </c>
      <c r="G47" s="79">
        <v>83</v>
      </c>
      <c r="H47" s="53"/>
    </row>
    <row r="48" spans="1:8" ht="30">
      <c r="A48" s="104"/>
      <c r="B48" s="104"/>
      <c r="C48" s="74" t="s">
        <v>71</v>
      </c>
      <c r="D48" s="78">
        <v>32</v>
      </c>
      <c r="E48" s="79">
        <v>2.4615384615384617</v>
      </c>
      <c r="F48" s="79">
        <v>2.4615384615384617</v>
      </c>
      <c r="G48" s="79">
        <v>85.461538461538467</v>
      </c>
      <c r="H48" s="53"/>
    </row>
    <row r="49" spans="1:8">
      <c r="A49" s="104"/>
      <c r="B49" s="104"/>
      <c r="C49" s="74" t="s">
        <v>15</v>
      </c>
      <c r="D49" s="78">
        <v>26</v>
      </c>
      <c r="E49" s="79">
        <v>2</v>
      </c>
      <c r="F49" s="79">
        <v>2</v>
      </c>
      <c r="G49" s="79">
        <v>87.461538461538453</v>
      </c>
      <c r="H49" s="53"/>
    </row>
    <row r="50" spans="1:8">
      <c r="A50" s="104"/>
      <c r="B50" s="104"/>
      <c r="C50" s="74" t="s">
        <v>72</v>
      </c>
      <c r="D50" s="78">
        <v>20</v>
      </c>
      <c r="E50" s="79">
        <v>1.5384615384615385</v>
      </c>
      <c r="F50" s="79">
        <v>1.5384615384615385</v>
      </c>
      <c r="G50" s="79">
        <v>89</v>
      </c>
      <c r="H50" s="53"/>
    </row>
    <row r="51" spans="1:8">
      <c r="A51" s="104"/>
      <c r="B51" s="104"/>
      <c r="C51" s="74" t="s">
        <v>18</v>
      </c>
      <c r="D51" s="78">
        <v>20</v>
      </c>
      <c r="E51" s="79">
        <v>1.5384615384615385</v>
      </c>
      <c r="F51" s="79">
        <v>1.5384615384615385</v>
      </c>
      <c r="G51" s="79">
        <v>90.538461538461533</v>
      </c>
      <c r="H51" s="53"/>
    </row>
    <row r="52" spans="1:8">
      <c r="A52" s="104"/>
      <c r="B52" s="104"/>
      <c r="C52" s="74" t="s">
        <v>20</v>
      </c>
      <c r="D52" s="78">
        <v>19</v>
      </c>
      <c r="E52" s="79">
        <v>1.4615384615384615</v>
      </c>
      <c r="F52" s="79">
        <v>1.4615384615384615</v>
      </c>
      <c r="G52" s="79">
        <v>92</v>
      </c>
      <c r="H52" s="53"/>
    </row>
    <row r="53" spans="1:8">
      <c r="A53" s="104"/>
      <c r="B53" s="104"/>
      <c r="C53" s="74" t="s">
        <v>26</v>
      </c>
      <c r="D53" s="78">
        <v>18</v>
      </c>
      <c r="E53" s="79">
        <v>1.3846153846153846</v>
      </c>
      <c r="F53" s="79">
        <v>1.3846153846153846</v>
      </c>
      <c r="G53" s="79">
        <v>93.384615384615387</v>
      </c>
      <c r="H53" s="53"/>
    </row>
    <row r="54" spans="1:8">
      <c r="A54" s="104"/>
      <c r="B54" s="104"/>
      <c r="C54" s="74" t="s">
        <v>21</v>
      </c>
      <c r="D54" s="78">
        <v>17</v>
      </c>
      <c r="E54" s="79">
        <v>1.3076923076923077</v>
      </c>
      <c r="F54" s="79">
        <v>1.3076923076923077</v>
      </c>
      <c r="G54" s="79">
        <v>94.692307692307693</v>
      </c>
      <c r="H54" s="53"/>
    </row>
    <row r="55" spans="1:8">
      <c r="A55" s="104"/>
      <c r="B55" s="104"/>
      <c r="C55" s="74" t="s">
        <v>19</v>
      </c>
      <c r="D55" s="78">
        <v>14</v>
      </c>
      <c r="E55" s="79">
        <v>1.0769230769230769</v>
      </c>
      <c r="F55" s="79">
        <v>1.0769230769230769</v>
      </c>
      <c r="G55" s="79">
        <v>95.769230769230774</v>
      </c>
      <c r="H55" s="53"/>
    </row>
    <row r="56" spans="1:8">
      <c r="A56" s="104"/>
      <c r="B56" s="104"/>
      <c r="C56" s="74" t="s">
        <v>27</v>
      </c>
      <c r="D56" s="78">
        <v>13</v>
      </c>
      <c r="E56" s="79">
        <v>1</v>
      </c>
      <c r="F56" s="79">
        <v>1</v>
      </c>
      <c r="G56" s="79">
        <v>96.769230769230774</v>
      </c>
      <c r="H56" s="53"/>
    </row>
    <row r="57" spans="1:8">
      <c r="A57" s="104"/>
      <c r="B57" s="104"/>
      <c r="C57" s="74" t="s">
        <v>25</v>
      </c>
      <c r="D57" s="78">
        <v>11</v>
      </c>
      <c r="E57" s="79">
        <v>0.84615384615384615</v>
      </c>
      <c r="F57" s="79">
        <v>0.84615384615384615</v>
      </c>
      <c r="G57" s="79">
        <v>97.615384615384613</v>
      </c>
      <c r="H57" s="53"/>
    </row>
    <row r="58" spans="1:8">
      <c r="A58" s="104"/>
      <c r="B58" s="104"/>
      <c r="C58" s="74" t="s">
        <v>23</v>
      </c>
      <c r="D58" s="78">
        <v>8</v>
      </c>
      <c r="E58" s="79">
        <v>0.61538461538461542</v>
      </c>
      <c r="F58" s="79">
        <v>0.61538461538461542</v>
      </c>
      <c r="G58" s="79">
        <v>98.230769230769226</v>
      </c>
      <c r="H58" s="53"/>
    </row>
    <row r="59" spans="1:8">
      <c r="A59" s="104"/>
      <c r="B59" s="104"/>
      <c r="C59" s="74" t="s">
        <v>31</v>
      </c>
      <c r="D59" s="78">
        <v>6</v>
      </c>
      <c r="E59" s="79">
        <v>0.46153846153846156</v>
      </c>
      <c r="F59" s="79">
        <v>0.46153846153846156</v>
      </c>
      <c r="G59" s="79">
        <v>98.692307692307693</v>
      </c>
      <c r="H59" s="53"/>
    </row>
    <row r="60" spans="1:8">
      <c r="A60" s="104"/>
      <c r="B60" s="104"/>
      <c r="C60" s="74" t="s">
        <v>22</v>
      </c>
      <c r="D60" s="78">
        <v>5</v>
      </c>
      <c r="E60" s="79">
        <v>0.38461538461538464</v>
      </c>
      <c r="F60" s="79">
        <v>0.38461538461538464</v>
      </c>
      <c r="G60" s="79">
        <v>99.07692307692308</v>
      </c>
      <c r="H60" s="53"/>
    </row>
    <row r="61" spans="1:8">
      <c r="A61" s="104"/>
      <c r="B61" s="104"/>
      <c r="C61" s="74" t="s">
        <v>73</v>
      </c>
      <c r="D61" s="78">
        <v>4</v>
      </c>
      <c r="E61" s="79">
        <v>0.30769230769230771</v>
      </c>
      <c r="F61" s="79">
        <v>0.30769230769230771</v>
      </c>
      <c r="G61" s="79">
        <v>99.384615384615387</v>
      </c>
      <c r="H61" s="53"/>
    </row>
    <row r="62" spans="1:8">
      <c r="A62" s="104"/>
      <c r="B62" s="104"/>
      <c r="C62" s="74" t="s">
        <v>28</v>
      </c>
      <c r="D62" s="78">
        <v>4</v>
      </c>
      <c r="E62" s="79">
        <v>0.30769230769230771</v>
      </c>
      <c r="F62" s="79">
        <v>0.30769230769230771</v>
      </c>
      <c r="G62" s="79">
        <v>99.692307692307693</v>
      </c>
      <c r="H62" s="53"/>
    </row>
    <row r="63" spans="1:8">
      <c r="A63" s="104"/>
      <c r="B63" s="104"/>
      <c r="C63" s="74" t="s">
        <v>74</v>
      </c>
      <c r="D63" s="78">
        <v>2</v>
      </c>
      <c r="E63" s="79">
        <v>0.15384615384615385</v>
      </c>
      <c r="F63" s="79">
        <v>0.15384615384615385</v>
      </c>
      <c r="G63" s="79">
        <v>99.846153846153854</v>
      </c>
      <c r="H63" s="53"/>
    </row>
    <row r="64" spans="1:8">
      <c r="A64" s="104"/>
      <c r="B64" s="104"/>
      <c r="C64" s="74" t="s">
        <v>29</v>
      </c>
      <c r="D64" s="78">
        <v>2</v>
      </c>
      <c r="E64" s="79">
        <v>0.15384615384615385</v>
      </c>
      <c r="F64" s="79">
        <v>0.15384615384615385</v>
      </c>
      <c r="G64" s="79">
        <v>100</v>
      </c>
      <c r="H64" s="53"/>
    </row>
    <row r="65" spans="1:8">
      <c r="A65" s="104"/>
      <c r="B65" s="104"/>
      <c r="C65" s="74" t="s">
        <v>37</v>
      </c>
      <c r="D65" s="78">
        <v>1300</v>
      </c>
      <c r="E65" s="79">
        <v>100</v>
      </c>
      <c r="F65" s="79">
        <v>100</v>
      </c>
      <c r="G65" s="80"/>
      <c r="H65" s="53"/>
    </row>
    <row r="66" spans="1:8">
      <c r="A66" s="104" t="s">
        <v>83</v>
      </c>
      <c r="B66" s="104" t="s">
        <v>5</v>
      </c>
      <c r="C66" s="75" t="s">
        <v>7</v>
      </c>
      <c r="D66" s="76">
        <v>396</v>
      </c>
      <c r="E66" s="77">
        <v>17.209908735332462</v>
      </c>
      <c r="F66" s="77">
        <v>17.209908735332462</v>
      </c>
      <c r="G66" s="77">
        <v>17.209908735332462</v>
      </c>
      <c r="H66" s="53"/>
    </row>
    <row r="67" spans="1:8">
      <c r="A67" s="104"/>
      <c r="B67" s="104"/>
      <c r="C67" s="75" t="s">
        <v>6</v>
      </c>
      <c r="D67" s="76">
        <v>297</v>
      </c>
      <c r="E67" s="77">
        <v>12.907431551499348</v>
      </c>
      <c r="F67" s="77">
        <v>12.907431551499348</v>
      </c>
      <c r="G67" s="77">
        <v>30.117340286831812</v>
      </c>
      <c r="H67" s="53"/>
    </row>
    <row r="68" spans="1:8">
      <c r="A68" s="104"/>
      <c r="B68" s="104"/>
      <c r="C68" s="75" t="s">
        <v>8</v>
      </c>
      <c r="D68" s="76">
        <v>216</v>
      </c>
      <c r="E68" s="77">
        <v>9.3872229465449806</v>
      </c>
      <c r="F68" s="77">
        <v>9.3872229465449806</v>
      </c>
      <c r="G68" s="77">
        <v>39.504563233376793</v>
      </c>
      <c r="H68" s="53"/>
    </row>
    <row r="69" spans="1:8">
      <c r="A69" s="104"/>
      <c r="B69" s="104"/>
      <c r="C69" s="75" t="s">
        <v>11</v>
      </c>
      <c r="D69" s="76">
        <v>196</v>
      </c>
      <c r="E69" s="77">
        <v>8.5180356366797056</v>
      </c>
      <c r="F69" s="77">
        <v>8.5180356366797056</v>
      </c>
      <c r="G69" s="77">
        <v>48.022598870056498</v>
      </c>
      <c r="H69" s="53"/>
    </row>
    <row r="70" spans="1:8">
      <c r="A70" s="104"/>
      <c r="B70" s="104"/>
      <c r="C70" s="75" t="s">
        <v>9</v>
      </c>
      <c r="D70" s="76">
        <v>159</v>
      </c>
      <c r="E70" s="77">
        <v>6.9100391134289438</v>
      </c>
      <c r="F70" s="77">
        <v>6.9100391134289438</v>
      </c>
      <c r="G70" s="77">
        <v>54.932637983485442</v>
      </c>
      <c r="H70" s="53"/>
    </row>
    <row r="71" spans="1:8">
      <c r="A71" s="104"/>
      <c r="B71" s="104"/>
      <c r="C71" s="75" t="s">
        <v>12</v>
      </c>
      <c r="D71" s="76">
        <v>117</v>
      </c>
      <c r="E71" s="77">
        <v>5.0847457627118651</v>
      </c>
      <c r="F71" s="77">
        <v>5.0847457627118651</v>
      </c>
      <c r="G71" s="77">
        <v>60.017383746197304</v>
      </c>
      <c r="H71" s="53"/>
    </row>
    <row r="72" spans="1:8">
      <c r="A72" s="104"/>
      <c r="B72" s="104"/>
      <c r="C72" s="75" t="s">
        <v>70</v>
      </c>
      <c r="D72" s="76">
        <v>102</v>
      </c>
      <c r="E72" s="77">
        <v>4.432855280312908</v>
      </c>
      <c r="F72" s="77">
        <v>4.432855280312908</v>
      </c>
      <c r="G72" s="77">
        <v>64.450239026510218</v>
      </c>
      <c r="H72" s="53"/>
    </row>
    <row r="73" spans="1:8">
      <c r="A73" s="104"/>
      <c r="B73" s="104"/>
      <c r="C73" s="75" t="s">
        <v>10</v>
      </c>
      <c r="D73" s="76">
        <v>100</v>
      </c>
      <c r="E73" s="77">
        <v>4.34593654932638</v>
      </c>
      <c r="F73" s="77">
        <v>4.34593654932638</v>
      </c>
      <c r="G73" s="77">
        <v>68.7961755758366</v>
      </c>
      <c r="H73" s="53"/>
    </row>
    <row r="74" spans="1:8">
      <c r="A74" s="104"/>
      <c r="B74" s="104"/>
      <c r="C74" s="75" t="s">
        <v>13</v>
      </c>
      <c r="D74" s="76">
        <v>79</v>
      </c>
      <c r="E74" s="77">
        <v>3.4332898739678401</v>
      </c>
      <c r="F74" s="77">
        <v>3.4332898739678401</v>
      </c>
      <c r="G74" s="77">
        <v>72.229465449804437</v>
      </c>
      <c r="H74" s="53"/>
    </row>
    <row r="75" spans="1:8">
      <c r="A75" s="104"/>
      <c r="B75" s="104"/>
      <c r="C75" s="75" t="s">
        <v>17</v>
      </c>
      <c r="D75" s="76">
        <v>69</v>
      </c>
      <c r="E75" s="77">
        <v>2.9986962190352022</v>
      </c>
      <c r="F75" s="77">
        <v>2.9986962190352022</v>
      </c>
      <c r="G75" s="77">
        <v>75.228161668839633</v>
      </c>
      <c r="H75" s="53"/>
    </row>
    <row r="76" spans="1:8">
      <c r="A76" s="104"/>
      <c r="B76" s="104"/>
      <c r="C76" s="75" t="s">
        <v>20</v>
      </c>
      <c r="D76" s="76">
        <v>56</v>
      </c>
      <c r="E76" s="77">
        <v>2.4337244676227727</v>
      </c>
      <c r="F76" s="77">
        <v>2.4337244676227727</v>
      </c>
      <c r="G76" s="77">
        <v>77.661886136462414</v>
      </c>
      <c r="H76" s="53"/>
    </row>
    <row r="77" spans="1:8" ht="30">
      <c r="A77" s="104"/>
      <c r="B77" s="104"/>
      <c r="C77" s="75" t="s">
        <v>71</v>
      </c>
      <c r="D77" s="76">
        <v>50</v>
      </c>
      <c r="E77" s="77">
        <v>2.17296827466319</v>
      </c>
      <c r="F77" s="77">
        <v>2.17296827466319</v>
      </c>
      <c r="G77" s="77">
        <v>79.834854411125605</v>
      </c>
      <c r="H77" s="53"/>
    </row>
    <row r="78" spans="1:8">
      <c r="A78" s="104"/>
      <c r="B78" s="104"/>
      <c r="C78" s="75" t="s">
        <v>15</v>
      </c>
      <c r="D78" s="76">
        <v>44</v>
      </c>
      <c r="E78" s="77">
        <v>1.912212081703607</v>
      </c>
      <c r="F78" s="77">
        <v>1.912212081703607</v>
      </c>
      <c r="G78" s="77">
        <v>81.747066492829205</v>
      </c>
      <c r="H78" s="53"/>
    </row>
    <row r="79" spans="1:8">
      <c r="A79" s="104"/>
      <c r="B79" s="104"/>
      <c r="C79" s="74" t="s">
        <v>22</v>
      </c>
      <c r="D79" s="78">
        <v>43</v>
      </c>
      <c r="E79" s="79">
        <v>1.8687527162103434</v>
      </c>
      <c r="F79" s="79">
        <v>1.8687527162103434</v>
      </c>
      <c r="G79" s="79">
        <v>83.615819209039543</v>
      </c>
      <c r="H79" s="53"/>
    </row>
    <row r="80" spans="1:8">
      <c r="A80" s="104"/>
      <c r="B80" s="104"/>
      <c r="C80" s="74" t="s">
        <v>18</v>
      </c>
      <c r="D80" s="78">
        <v>41</v>
      </c>
      <c r="E80" s="79">
        <v>1.7818339852238156</v>
      </c>
      <c r="F80" s="79">
        <v>1.7818339852238156</v>
      </c>
      <c r="G80" s="79">
        <v>85.39765319426337</v>
      </c>
      <c r="H80" s="53"/>
    </row>
    <row r="81" spans="1:8">
      <c r="A81" s="104"/>
      <c r="B81" s="104"/>
      <c r="C81" s="74" t="s">
        <v>14</v>
      </c>
      <c r="D81" s="78">
        <v>38</v>
      </c>
      <c r="E81" s="79">
        <v>1.6514558887440245</v>
      </c>
      <c r="F81" s="79">
        <v>1.6514558887440245</v>
      </c>
      <c r="G81" s="79">
        <v>87.049109083007394</v>
      </c>
      <c r="H81" s="53"/>
    </row>
    <row r="82" spans="1:8">
      <c r="A82" s="104"/>
      <c r="B82" s="104"/>
      <c r="C82" s="74" t="s">
        <v>16</v>
      </c>
      <c r="D82" s="78">
        <v>38</v>
      </c>
      <c r="E82" s="79">
        <v>1.6514558887440245</v>
      </c>
      <c r="F82" s="79">
        <v>1.6514558887440245</v>
      </c>
      <c r="G82" s="79">
        <v>88.700564971751419</v>
      </c>
      <c r="H82" s="53"/>
    </row>
    <row r="83" spans="1:8">
      <c r="A83" s="104"/>
      <c r="B83" s="104"/>
      <c r="C83" s="74" t="s">
        <v>19</v>
      </c>
      <c r="D83" s="78">
        <v>36</v>
      </c>
      <c r="E83" s="79">
        <v>1.5645371577574969</v>
      </c>
      <c r="F83" s="79">
        <v>1.5645371577574969</v>
      </c>
      <c r="G83" s="79">
        <v>90.265102129508918</v>
      </c>
      <c r="H83" s="53"/>
    </row>
    <row r="84" spans="1:8">
      <c r="A84" s="104"/>
      <c r="B84" s="104"/>
      <c r="C84" s="74" t="s">
        <v>27</v>
      </c>
      <c r="D84" s="78">
        <v>34</v>
      </c>
      <c r="E84" s="79">
        <v>1.4776184267709691</v>
      </c>
      <c r="F84" s="79">
        <v>1.4776184267709691</v>
      </c>
      <c r="G84" s="79">
        <v>91.742720556279878</v>
      </c>
      <c r="H84" s="53"/>
    </row>
    <row r="85" spans="1:8">
      <c r="A85" s="104"/>
      <c r="B85" s="104"/>
      <c r="C85" s="74" t="s">
        <v>25</v>
      </c>
      <c r="D85" s="78">
        <v>31</v>
      </c>
      <c r="E85" s="79">
        <v>1.3472403302911777</v>
      </c>
      <c r="F85" s="79">
        <v>1.3472403302911777</v>
      </c>
      <c r="G85" s="79">
        <v>93.089960886571049</v>
      </c>
      <c r="H85" s="53"/>
    </row>
    <row r="86" spans="1:8">
      <c r="A86" s="104"/>
      <c r="B86" s="104"/>
      <c r="C86" s="74" t="s">
        <v>72</v>
      </c>
      <c r="D86" s="78">
        <v>25</v>
      </c>
      <c r="E86" s="79">
        <v>1.086484137331595</v>
      </c>
      <c r="F86" s="79">
        <v>1.086484137331595</v>
      </c>
      <c r="G86" s="79">
        <v>94.176445023902659</v>
      </c>
      <c r="H86" s="53"/>
    </row>
    <row r="87" spans="1:8">
      <c r="A87" s="104"/>
      <c r="B87" s="104"/>
      <c r="C87" s="74" t="s">
        <v>24</v>
      </c>
      <c r="D87" s="78">
        <v>24</v>
      </c>
      <c r="E87" s="79">
        <v>1.0430247718383312</v>
      </c>
      <c r="F87" s="79">
        <v>1.0430247718383312</v>
      </c>
      <c r="G87" s="79">
        <v>95.219469795740991</v>
      </c>
      <c r="H87" s="53"/>
    </row>
    <row r="88" spans="1:8">
      <c r="A88" s="104"/>
      <c r="B88" s="104"/>
      <c r="C88" s="74" t="s">
        <v>23</v>
      </c>
      <c r="D88" s="78">
        <v>19</v>
      </c>
      <c r="E88" s="79">
        <v>0.82572794437201225</v>
      </c>
      <c r="F88" s="79">
        <v>0.82572794437201225</v>
      </c>
      <c r="G88" s="79">
        <v>96.045197740112997</v>
      </c>
      <c r="H88" s="53"/>
    </row>
    <row r="89" spans="1:8">
      <c r="A89" s="104"/>
      <c r="B89" s="104"/>
      <c r="C89" s="74" t="s">
        <v>21</v>
      </c>
      <c r="D89" s="78">
        <v>18</v>
      </c>
      <c r="E89" s="79">
        <v>0.78226857887874846</v>
      </c>
      <c r="F89" s="79">
        <v>0.78226857887874846</v>
      </c>
      <c r="G89" s="79">
        <v>96.827466318991739</v>
      </c>
      <c r="H89" s="53"/>
    </row>
    <row r="90" spans="1:8">
      <c r="A90" s="104"/>
      <c r="B90" s="104"/>
      <c r="C90" s="74" t="s">
        <v>30</v>
      </c>
      <c r="D90" s="78">
        <v>17</v>
      </c>
      <c r="E90" s="79">
        <v>0.73880921338548455</v>
      </c>
      <c r="F90" s="79">
        <v>0.73880921338548455</v>
      </c>
      <c r="G90" s="79">
        <v>97.566275532377219</v>
      </c>
      <c r="H90" s="53"/>
    </row>
    <row r="91" spans="1:8">
      <c r="A91" s="104"/>
      <c r="B91" s="104"/>
      <c r="C91" s="74" t="s">
        <v>29</v>
      </c>
      <c r="D91" s="78">
        <v>11</v>
      </c>
      <c r="E91" s="79">
        <v>0.47805302042590175</v>
      </c>
      <c r="F91" s="79">
        <v>0.47805302042590175</v>
      </c>
      <c r="G91" s="79">
        <v>98.044328552803123</v>
      </c>
      <c r="H91" s="53"/>
    </row>
    <row r="92" spans="1:8">
      <c r="A92" s="104"/>
      <c r="B92" s="104"/>
      <c r="C92" s="74" t="s">
        <v>28</v>
      </c>
      <c r="D92" s="78">
        <v>8</v>
      </c>
      <c r="E92" s="79">
        <v>0.34767492394611038</v>
      </c>
      <c r="F92" s="79">
        <v>0.34767492394611038</v>
      </c>
      <c r="G92" s="79">
        <v>98.392003476749238</v>
      </c>
      <c r="H92" s="53"/>
    </row>
    <row r="93" spans="1:8">
      <c r="A93" s="104"/>
      <c r="B93" s="104"/>
      <c r="C93" s="74" t="s">
        <v>26</v>
      </c>
      <c r="D93" s="78">
        <v>7</v>
      </c>
      <c r="E93" s="79">
        <v>0.30421555845284659</v>
      </c>
      <c r="F93" s="79">
        <v>0.30421555845284659</v>
      </c>
      <c r="G93" s="79">
        <v>98.696219035202077</v>
      </c>
      <c r="H93" s="53"/>
    </row>
    <row r="94" spans="1:8">
      <c r="A94" s="104"/>
      <c r="B94" s="104"/>
      <c r="C94" s="74" t="s">
        <v>73</v>
      </c>
      <c r="D94" s="78">
        <v>6</v>
      </c>
      <c r="E94" s="79">
        <v>0.2607561929595828</v>
      </c>
      <c r="F94" s="79">
        <v>0.2607561929595828</v>
      </c>
      <c r="G94" s="79">
        <v>98.956975228161667</v>
      </c>
      <c r="H94" s="53"/>
    </row>
    <row r="95" spans="1:8">
      <c r="A95" s="104"/>
      <c r="B95" s="104"/>
      <c r="C95" s="74" t="s">
        <v>32</v>
      </c>
      <c r="D95" s="78">
        <v>6</v>
      </c>
      <c r="E95" s="79">
        <v>0.2607561929595828</v>
      </c>
      <c r="F95" s="79">
        <v>0.2607561929595828</v>
      </c>
      <c r="G95" s="79">
        <v>99.217731421121243</v>
      </c>
      <c r="H95" s="53"/>
    </row>
    <row r="96" spans="1:8">
      <c r="A96" s="104"/>
      <c r="B96" s="104"/>
      <c r="C96" s="74" t="s">
        <v>34</v>
      </c>
      <c r="D96" s="78">
        <v>6</v>
      </c>
      <c r="E96" s="79">
        <v>0.2607561929595828</v>
      </c>
      <c r="F96" s="79">
        <v>0.2607561929595828</v>
      </c>
      <c r="G96" s="79">
        <v>99.478487614080834</v>
      </c>
      <c r="H96" s="53"/>
    </row>
    <row r="97" spans="1:8">
      <c r="A97" s="104"/>
      <c r="B97" s="104"/>
      <c r="C97" s="74" t="s">
        <v>74</v>
      </c>
      <c r="D97" s="78">
        <v>4</v>
      </c>
      <c r="E97" s="79">
        <v>0.17383746197305519</v>
      </c>
      <c r="F97" s="79">
        <v>0.17383746197305519</v>
      </c>
      <c r="G97" s="79">
        <v>99.652325076053899</v>
      </c>
      <c r="H97" s="53"/>
    </row>
    <row r="98" spans="1:8">
      <c r="A98" s="104"/>
      <c r="B98" s="104"/>
      <c r="C98" s="74" t="s">
        <v>75</v>
      </c>
      <c r="D98" s="78">
        <v>3</v>
      </c>
      <c r="E98" s="79">
        <v>0.1303780964797914</v>
      </c>
      <c r="F98" s="79">
        <v>0.1303780964797914</v>
      </c>
      <c r="G98" s="79">
        <v>99.782703172533687</v>
      </c>
      <c r="H98" s="53"/>
    </row>
    <row r="99" spans="1:8">
      <c r="A99" s="104"/>
      <c r="B99" s="104"/>
      <c r="C99" s="74" t="s">
        <v>35</v>
      </c>
      <c r="D99" s="78">
        <v>3</v>
      </c>
      <c r="E99" s="79">
        <v>0.1303780964797914</v>
      </c>
      <c r="F99" s="79">
        <v>0.1303780964797914</v>
      </c>
      <c r="G99" s="79">
        <v>99.913081269013475</v>
      </c>
      <c r="H99" s="53"/>
    </row>
    <row r="100" spans="1:8">
      <c r="A100" s="104"/>
      <c r="B100" s="104"/>
      <c r="C100" s="74" t="s">
        <v>31</v>
      </c>
      <c r="D100" s="78">
        <v>2</v>
      </c>
      <c r="E100" s="79">
        <v>8.6918730986527595E-2</v>
      </c>
      <c r="F100" s="79">
        <v>8.6918730986527595E-2</v>
      </c>
      <c r="G100" s="79">
        <v>100</v>
      </c>
      <c r="H100" s="53"/>
    </row>
    <row r="101" spans="1:8">
      <c r="A101" s="104"/>
      <c r="B101" s="104"/>
      <c r="C101" s="74" t="s">
        <v>37</v>
      </c>
      <c r="D101" s="78">
        <v>2301</v>
      </c>
      <c r="E101" s="79">
        <v>100</v>
      </c>
      <c r="F101" s="79">
        <v>100</v>
      </c>
      <c r="G101" s="80"/>
      <c r="H101" s="53"/>
    </row>
    <row r="102" spans="1:8">
      <c r="A102" s="104" t="s">
        <v>84</v>
      </c>
      <c r="B102" s="104" t="s">
        <v>5</v>
      </c>
      <c r="C102" s="75" t="s">
        <v>6</v>
      </c>
      <c r="D102" s="76">
        <v>74</v>
      </c>
      <c r="E102" s="77">
        <v>17.289719626168225</v>
      </c>
      <c r="F102" s="77">
        <v>17.289719626168225</v>
      </c>
      <c r="G102" s="77">
        <v>17.289719626168225</v>
      </c>
      <c r="H102" s="53"/>
    </row>
    <row r="103" spans="1:8">
      <c r="A103" s="104"/>
      <c r="B103" s="104"/>
      <c r="C103" s="75" t="s">
        <v>8</v>
      </c>
      <c r="D103" s="76">
        <v>67</v>
      </c>
      <c r="E103" s="77">
        <v>15.654205607476634</v>
      </c>
      <c r="F103" s="77">
        <v>15.654205607476634</v>
      </c>
      <c r="G103" s="77">
        <v>32.943925233644862</v>
      </c>
      <c r="H103" s="53"/>
    </row>
    <row r="104" spans="1:8">
      <c r="A104" s="104"/>
      <c r="B104" s="104"/>
      <c r="C104" s="75" t="s">
        <v>7</v>
      </c>
      <c r="D104" s="76">
        <v>46</v>
      </c>
      <c r="E104" s="77">
        <v>10.747663551401869</v>
      </c>
      <c r="F104" s="77">
        <v>10.747663551401869</v>
      </c>
      <c r="G104" s="77">
        <v>43.691588785046733</v>
      </c>
      <c r="H104" s="53"/>
    </row>
    <row r="105" spans="1:8">
      <c r="A105" s="104"/>
      <c r="B105" s="104"/>
      <c r="C105" s="75" t="s">
        <v>9</v>
      </c>
      <c r="D105" s="76">
        <v>42</v>
      </c>
      <c r="E105" s="77">
        <v>9.8130841121495322</v>
      </c>
      <c r="F105" s="77">
        <v>9.8130841121495322</v>
      </c>
      <c r="G105" s="77">
        <v>53.504672897196258</v>
      </c>
      <c r="H105" s="53"/>
    </row>
    <row r="106" spans="1:8">
      <c r="A106" s="104"/>
      <c r="B106" s="104"/>
      <c r="C106" s="75" t="s">
        <v>10</v>
      </c>
      <c r="D106" s="76">
        <v>35</v>
      </c>
      <c r="E106" s="77">
        <v>8.1775700934579429</v>
      </c>
      <c r="F106" s="77">
        <v>8.1775700934579429</v>
      </c>
      <c r="G106" s="77">
        <v>61.682242990654203</v>
      </c>
      <c r="H106" s="53"/>
    </row>
    <row r="107" spans="1:8">
      <c r="A107" s="104"/>
      <c r="B107" s="104"/>
      <c r="C107" s="75" t="s">
        <v>12</v>
      </c>
      <c r="D107" s="76">
        <v>23</v>
      </c>
      <c r="E107" s="77">
        <v>5.3738317757009346</v>
      </c>
      <c r="F107" s="77">
        <v>5.3738317757009346</v>
      </c>
      <c r="G107" s="77">
        <v>67.056074766355138</v>
      </c>
      <c r="H107" s="53"/>
    </row>
    <row r="108" spans="1:8">
      <c r="A108" s="104"/>
      <c r="B108" s="104"/>
      <c r="C108" s="75" t="s">
        <v>70</v>
      </c>
      <c r="D108" s="76">
        <v>20</v>
      </c>
      <c r="E108" s="77">
        <v>4.6728971962616823</v>
      </c>
      <c r="F108" s="77">
        <v>4.6728971962616823</v>
      </c>
      <c r="G108" s="77">
        <v>71.728971962616825</v>
      </c>
      <c r="H108" s="53"/>
    </row>
    <row r="109" spans="1:8">
      <c r="A109" s="104"/>
      <c r="B109" s="104"/>
      <c r="C109" s="75" t="s">
        <v>11</v>
      </c>
      <c r="D109" s="76">
        <v>16</v>
      </c>
      <c r="E109" s="77">
        <v>3.7383177570093453</v>
      </c>
      <c r="F109" s="77">
        <v>3.7383177570093453</v>
      </c>
      <c r="G109" s="77">
        <v>75.467289719626166</v>
      </c>
      <c r="H109" s="53"/>
    </row>
    <row r="110" spans="1:8">
      <c r="A110" s="104"/>
      <c r="B110" s="104"/>
      <c r="C110" s="75" t="s">
        <v>13</v>
      </c>
      <c r="D110" s="76">
        <v>15</v>
      </c>
      <c r="E110" s="77">
        <v>3.5046728971962615</v>
      </c>
      <c r="F110" s="77">
        <v>3.5046728971962615</v>
      </c>
      <c r="G110" s="77">
        <v>78.971962616822438</v>
      </c>
      <c r="H110" s="53"/>
    </row>
    <row r="111" spans="1:8" ht="30">
      <c r="A111" s="104"/>
      <c r="B111" s="104"/>
      <c r="C111" s="75" t="s">
        <v>71</v>
      </c>
      <c r="D111" s="76">
        <v>12</v>
      </c>
      <c r="E111" s="77">
        <v>2.8037383177570092</v>
      </c>
      <c r="F111" s="77">
        <v>2.8037383177570092</v>
      </c>
      <c r="G111" s="77">
        <v>81.775700934579447</v>
      </c>
      <c r="H111" s="53"/>
    </row>
    <row r="112" spans="1:8">
      <c r="A112" s="104"/>
      <c r="B112" s="104"/>
      <c r="C112" s="74" t="s">
        <v>16</v>
      </c>
      <c r="D112" s="78">
        <v>11</v>
      </c>
      <c r="E112" s="79">
        <v>2.570093457943925</v>
      </c>
      <c r="F112" s="79">
        <v>2.570093457943925</v>
      </c>
      <c r="G112" s="79">
        <v>84.345794392523359</v>
      </c>
      <c r="H112" s="53"/>
    </row>
    <row r="113" spans="1:8">
      <c r="A113" s="104"/>
      <c r="B113" s="104"/>
      <c r="C113" s="74" t="s">
        <v>27</v>
      </c>
      <c r="D113" s="78">
        <v>10</v>
      </c>
      <c r="E113" s="79">
        <v>2.3364485981308412</v>
      </c>
      <c r="F113" s="79">
        <v>2.3364485981308412</v>
      </c>
      <c r="G113" s="79">
        <v>86.682242990654203</v>
      </c>
      <c r="H113" s="53"/>
    </row>
    <row r="114" spans="1:8">
      <c r="A114" s="104"/>
      <c r="B114" s="104"/>
      <c r="C114" s="74" t="s">
        <v>15</v>
      </c>
      <c r="D114" s="78">
        <v>8</v>
      </c>
      <c r="E114" s="79">
        <v>1.8691588785046727</v>
      </c>
      <c r="F114" s="79">
        <v>1.8691588785046727</v>
      </c>
      <c r="G114" s="79">
        <v>88.55140186915888</v>
      </c>
      <c r="H114" s="53"/>
    </row>
    <row r="115" spans="1:8">
      <c r="A115" s="104"/>
      <c r="B115" s="104"/>
      <c r="C115" s="74" t="s">
        <v>14</v>
      </c>
      <c r="D115" s="78">
        <v>8</v>
      </c>
      <c r="E115" s="79">
        <v>1.8691588785046727</v>
      </c>
      <c r="F115" s="79">
        <v>1.8691588785046727</v>
      </c>
      <c r="G115" s="79">
        <v>90.420560747663544</v>
      </c>
      <c r="H115" s="53"/>
    </row>
    <row r="116" spans="1:8">
      <c r="A116" s="104"/>
      <c r="B116" s="104"/>
      <c r="C116" s="74" t="s">
        <v>19</v>
      </c>
      <c r="D116" s="78">
        <v>8</v>
      </c>
      <c r="E116" s="79">
        <v>1.8691588785046727</v>
      </c>
      <c r="F116" s="79">
        <v>1.8691588785046727</v>
      </c>
      <c r="G116" s="79">
        <v>92.289719626168221</v>
      </c>
      <c r="H116" s="53"/>
    </row>
    <row r="117" spans="1:8">
      <c r="A117" s="104"/>
      <c r="B117" s="104"/>
      <c r="C117" s="74" t="s">
        <v>72</v>
      </c>
      <c r="D117" s="78">
        <v>6</v>
      </c>
      <c r="E117" s="79">
        <v>1.4018691588785046</v>
      </c>
      <c r="F117" s="79">
        <v>1.4018691588785046</v>
      </c>
      <c r="G117" s="79">
        <v>93.691588785046733</v>
      </c>
      <c r="H117" s="53"/>
    </row>
    <row r="118" spans="1:8">
      <c r="A118" s="104"/>
      <c r="B118" s="104"/>
      <c r="C118" s="74" t="s">
        <v>17</v>
      </c>
      <c r="D118" s="78">
        <v>6</v>
      </c>
      <c r="E118" s="79">
        <v>1.4018691588785046</v>
      </c>
      <c r="F118" s="79">
        <v>1.4018691588785046</v>
      </c>
      <c r="G118" s="79">
        <v>95.09345794392523</v>
      </c>
      <c r="H118" s="53"/>
    </row>
    <row r="119" spans="1:8">
      <c r="A119" s="104"/>
      <c r="B119" s="104"/>
      <c r="C119" s="74" t="s">
        <v>23</v>
      </c>
      <c r="D119" s="78">
        <v>5</v>
      </c>
      <c r="E119" s="79">
        <v>1.1682242990654206</v>
      </c>
      <c r="F119" s="79">
        <v>1.1682242990654206</v>
      </c>
      <c r="G119" s="79">
        <v>96.261682242990659</v>
      </c>
      <c r="H119" s="53"/>
    </row>
    <row r="120" spans="1:8">
      <c r="A120" s="104"/>
      <c r="B120" s="104"/>
      <c r="C120" s="74" t="s">
        <v>18</v>
      </c>
      <c r="D120" s="78">
        <v>4</v>
      </c>
      <c r="E120" s="79">
        <v>0.93457943925233633</v>
      </c>
      <c r="F120" s="79">
        <v>0.93457943925233633</v>
      </c>
      <c r="G120" s="79">
        <v>97.196261682242991</v>
      </c>
      <c r="H120" s="53"/>
    </row>
    <row r="121" spans="1:8">
      <c r="A121" s="104"/>
      <c r="B121" s="104"/>
      <c r="C121" s="74" t="s">
        <v>20</v>
      </c>
      <c r="D121" s="78">
        <v>3</v>
      </c>
      <c r="E121" s="79">
        <v>0.7009345794392523</v>
      </c>
      <c r="F121" s="79">
        <v>0.7009345794392523</v>
      </c>
      <c r="G121" s="79">
        <v>97.89719626168224</v>
      </c>
      <c r="H121" s="53"/>
    </row>
    <row r="122" spans="1:8">
      <c r="A122" s="104"/>
      <c r="B122" s="104"/>
      <c r="C122" s="74" t="s">
        <v>22</v>
      </c>
      <c r="D122" s="78">
        <v>3</v>
      </c>
      <c r="E122" s="79">
        <v>0.7009345794392523</v>
      </c>
      <c r="F122" s="79">
        <v>0.7009345794392523</v>
      </c>
      <c r="G122" s="79">
        <v>98.598130841121502</v>
      </c>
      <c r="H122" s="53"/>
    </row>
    <row r="123" spans="1:8">
      <c r="A123" s="104"/>
      <c r="B123" s="104"/>
      <c r="C123" s="74" t="s">
        <v>25</v>
      </c>
      <c r="D123" s="78">
        <v>2</v>
      </c>
      <c r="E123" s="79">
        <v>0.46728971962616817</v>
      </c>
      <c r="F123" s="79">
        <v>0.46728971962616817</v>
      </c>
      <c r="G123" s="79">
        <v>99.065420560747668</v>
      </c>
      <c r="H123" s="53"/>
    </row>
    <row r="124" spans="1:8">
      <c r="A124" s="104"/>
      <c r="B124" s="104"/>
      <c r="C124" s="74" t="s">
        <v>21</v>
      </c>
      <c r="D124" s="78">
        <v>1</v>
      </c>
      <c r="E124" s="79">
        <v>0.23364485981308408</v>
      </c>
      <c r="F124" s="79">
        <v>0.23364485981308408</v>
      </c>
      <c r="G124" s="79">
        <v>99.299065420560751</v>
      </c>
      <c r="H124" s="53"/>
    </row>
    <row r="125" spans="1:8">
      <c r="A125" s="104"/>
      <c r="B125" s="104"/>
      <c r="C125" s="74" t="s">
        <v>29</v>
      </c>
      <c r="D125" s="78">
        <v>1</v>
      </c>
      <c r="E125" s="79">
        <v>0.23364485981308408</v>
      </c>
      <c r="F125" s="79">
        <v>0.23364485981308408</v>
      </c>
      <c r="G125" s="79">
        <v>99.532710280373834</v>
      </c>
      <c r="H125" s="53"/>
    </row>
    <row r="126" spans="1:8">
      <c r="A126" s="104"/>
      <c r="B126" s="104"/>
      <c r="C126" s="74" t="s">
        <v>31</v>
      </c>
      <c r="D126" s="78">
        <v>1</v>
      </c>
      <c r="E126" s="79">
        <v>0.23364485981308408</v>
      </c>
      <c r="F126" s="79">
        <v>0.23364485981308408</v>
      </c>
      <c r="G126" s="79">
        <v>99.766355140186917</v>
      </c>
      <c r="H126" s="53"/>
    </row>
    <row r="127" spans="1:8">
      <c r="A127" s="104"/>
      <c r="B127" s="104"/>
      <c r="C127" s="74" t="s">
        <v>24</v>
      </c>
      <c r="D127" s="78">
        <v>1</v>
      </c>
      <c r="E127" s="79">
        <v>0.23364485981308408</v>
      </c>
      <c r="F127" s="79">
        <v>0.23364485981308408</v>
      </c>
      <c r="G127" s="79">
        <v>100</v>
      </c>
      <c r="H127" s="53"/>
    </row>
    <row r="128" spans="1:8">
      <c r="A128" s="104"/>
      <c r="B128" s="104"/>
      <c r="C128" s="74" t="s">
        <v>37</v>
      </c>
      <c r="D128" s="78">
        <v>428</v>
      </c>
      <c r="E128" s="79">
        <v>100</v>
      </c>
      <c r="F128" s="79">
        <v>100</v>
      </c>
      <c r="G128" s="80"/>
      <c r="H128" s="53"/>
    </row>
    <row r="129" spans="1:8">
      <c r="A129" s="104" t="s">
        <v>85</v>
      </c>
      <c r="B129" s="104" t="s">
        <v>5</v>
      </c>
      <c r="C129" s="75" t="s">
        <v>8</v>
      </c>
      <c r="D129" s="76">
        <v>47</v>
      </c>
      <c r="E129" s="77">
        <v>13.544668587896252</v>
      </c>
      <c r="F129" s="77">
        <v>13.544668587896252</v>
      </c>
      <c r="G129" s="77">
        <v>13.544668587896252</v>
      </c>
      <c r="H129" s="53"/>
    </row>
    <row r="130" spans="1:8">
      <c r="A130" s="104"/>
      <c r="B130" s="104"/>
      <c r="C130" s="75" t="s">
        <v>7</v>
      </c>
      <c r="D130" s="76">
        <v>45</v>
      </c>
      <c r="E130" s="77">
        <v>12.968299711815561</v>
      </c>
      <c r="F130" s="77">
        <v>12.968299711815561</v>
      </c>
      <c r="G130" s="77">
        <v>26.512968299711815</v>
      </c>
      <c r="H130" s="53"/>
    </row>
    <row r="131" spans="1:8">
      <c r="A131" s="104"/>
      <c r="B131" s="104"/>
      <c r="C131" s="75" t="s">
        <v>6</v>
      </c>
      <c r="D131" s="76">
        <v>39</v>
      </c>
      <c r="E131" s="77">
        <v>11.239193083573488</v>
      </c>
      <c r="F131" s="77">
        <v>11.239193083573488</v>
      </c>
      <c r="G131" s="77">
        <v>37.752161383285305</v>
      </c>
      <c r="H131" s="53"/>
    </row>
    <row r="132" spans="1:8">
      <c r="A132" s="104"/>
      <c r="B132" s="104"/>
      <c r="C132" s="75" t="s">
        <v>14</v>
      </c>
      <c r="D132" s="76">
        <v>21</v>
      </c>
      <c r="E132" s="77">
        <v>6.0518731988472618</v>
      </c>
      <c r="F132" s="77">
        <v>6.0518731988472618</v>
      </c>
      <c r="G132" s="77">
        <v>43.804034582132566</v>
      </c>
      <c r="H132" s="53"/>
    </row>
    <row r="133" spans="1:8">
      <c r="A133" s="104"/>
      <c r="B133" s="104"/>
      <c r="C133" s="75" t="s">
        <v>11</v>
      </c>
      <c r="D133" s="76">
        <v>19</v>
      </c>
      <c r="E133" s="77">
        <v>5.4755043227665707</v>
      </c>
      <c r="F133" s="77">
        <v>5.4755043227665707</v>
      </c>
      <c r="G133" s="77">
        <v>49.279538904899134</v>
      </c>
      <c r="H133" s="53"/>
    </row>
    <row r="134" spans="1:8">
      <c r="A134" s="104"/>
      <c r="B134" s="104"/>
      <c r="C134" s="75" t="s">
        <v>12</v>
      </c>
      <c r="D134" s="76">
        <v>18</v>
      </c>
      <c r="E134" s="77">
        <v>5.1873198847262252</v>
      </c>
      <c r="F134" s="77">
        <v>5.1873198847262252</v>
      </c>
      <c r="G134" s="77">
        <v>54.466858789625363</v>
      </c>
      <c r="H134" s="53"/>
    </row>
    <row r="135" spans="1:8">
      <c r="A135" s="104"/>
      <c r="B135" s="104"/>
      <c r="C135" s="75" t="s">
        <v>9</v>
      </c>
      <c r="D135" s="76">
        <v>16</v>
      </c>
      <c r="E135" s="77">
        <v>4.6109510086455332</v>
      </c>
      <c r="F135" s="77">
        <v>4.6109510086455332</v>
      </c>
      <c r="G135" s="77">
        <v>59.077809798270899</v>
      </c>
      <c r="H135" s="53"/>
    </row>
    <row r="136" spans="1:8">
      <c r="A136" s="104"/>
      <c r="B136" s="104"/>
      <c r="C136" s="75" t="s">
        <v>72</v>
      </c>
      <c r="D136" s="76">
        <v>14</v>
      </c>
      <c r="E136" s="77">
        <v>4.0345821325648412</v>
      </c>
      <c r="F136" s="77">
        <v>4.0345821325648412</v>
      </c>
      <c r="G136" s="77">
        <v>63.112391930835734</v>
      </c>
      <c r="H136" s="53"/>
    </row>
    <row r="137" spans="1:8">
      <c r="A137" s="104"/>
      <c r="B137" s="104"/>
      <c r="C137" s="75" t="s">
        <v>19</v>
      </c>
      <c r="D137" s="76">
        <v>14</v>
      </c>
      <c r="E137" s="77">
        <v>4.0345821325648412</v>
      </c>
      <c r="F137" s="77">
        <v>4.0345821325648412</v>
      </c>
      <c r="G137" s="77">
        <v>67.146974063400577</v>
      </c>
      <c r="H137" s="53"/>
    </row>
    <row r="138" spans="1:8">
      <c r="A138" s="104"/>
      <c r="B138" s="104"/>
      <c r="C138" s="75" t="s">
        <v>18</v>
      </c>
      <c r="D138" s="76">
        <v>14</v>
      </c>
      <c r="E138" s="77">
        <v>4.0345821325648412</v>
      </c>
      <c r="F138" s="77">
        <v>4.0345821325648412</v>
      </c>
      <c r="G138" s="77">
        <v>71.181556195965427</v>
      </c>
      <c r="H138" s="53"/>
    </row>
    <row r="139" spans="1:8">
      <c r="A139" s="104"/>
      <c r="B139" s="104"/>
      <c r="C139" s="75" t="s">
        <v>10</v>
      </c>
      <c r="D139" s="76">
        <v>13</v>
      </c>
      <c r="E139" s="77">
        <v>3.7463976945244957</v>
      </c>
      <c r="F139" s="77">
        <v>3.7463976945244957</v>
      </c>
      <c r="G139" s="77">
        <v>74.927953890489917</v>
      </c>
      <c r="H139" s="53"/>
    </row>
    <row r="140" spans="1:8">
      <c r="A140" s="104"/>
      <c r="B140" s="104"/>
      <c r="C140" s="75" t="s">
        <v>13</v>
      </c>
      <c r="D140" s="76">
        <v>12</v>
      </c>
      <c r="E140" s="77">
        <v>3.4582132564841501</v>
      </c>
      <c r="F140" s="77">
        <v>3.4582132564841501</v>
      </c>
      <c r="G140" s="77">
        <v>78.38616714697406</v>
      </c>
      <c r="H140" s="53"/>
    </row>
    <row r="141" spans="1:8">
      <c r="A141" s="104"/>
      <c r="B141" s="104"/>
      <c r="C141" s="75" t="s">
        <v>27</v>
      </c>
      <c r="D141" s="76">
        <v>11</v>
      </c>
      <c r="E141" s="77">
        <v>3.1700288184438041</v>
      </c>
      <c r="F141" s="77">
        <v>3.1700288184438041</v>
      </c>
      <c r="G141" s="77">
        <v>81.556195965417871</v>
      </c>
      <c r="H141" s="53"/>
    </row>
    <row r="142" spans="1:8">
      <c r="A142" s="104"/>
      <c r="B142" s="104"/>
      <c r="C142" s="74" t="s">
        <v>22</v>
      </c>
      <c r="D142" s="78">
        <v>10</v>
      </c>
      <c r="E142" s="79">
        <v>2.8818443804034581</v>
      </c>
      <c r="F142" s="79">
        <v>2.8818443804034581</v>
      </c>
      <c r="G142" s="79">
        <v>84.438040345821335</v>
      </c>
      <c r="H142" s="53"/>
    </row>
    <row r="143" spans="1:8">
      <c r="A143" s="104"/>
      <c r="B143" s="104"/>
      <c r="C143" s="74" t="s">
        <v>20</v>
      </c>
      <c r="D143" s="78">
        <v>9</v>
      </c>
      <c r="E143" s="79">
        <v>2.5936599423631126</v>
      </c>
      <c r="F143" s="79">
        <v>2.5936599423631126</v>
      </c>
      <c r="G143" s="79">
        <v>87.031700288184439</v>
      </c>
      <c r="H143" s="53"/>
    </row>
    <row r="144" spans="1:8">
      <c r="A144" s="104"/>
      <c r="B144" s="104"/>
      <c r="C144" s="74" t="s">
        <v>70</v>
      </c>
      <c r="D144" s="78">
        <v>9</v>
      </c>
      <c r="E144" s="79">
        <v>2.5936599423631126</v>
      </c>
      <c r="F144" s="79">
        <v>2.5936599423631126</v>
      </c>
      <c r="G144" s="79">
        <v>89.625360230547543</v>
      </c>
      <c r="H144" s="53"/>
    </row>
    <row r="145" spans="1:8">
      <c r="A145" s="104"/>
      <c r="B145" s="104"/>
      <c r="C145" s="74" t="s">
        <v>17</v>
      </c>
      <c r="D145" s="78">
        <v>8</v>
      </c>
      <c r="E145" s="79">
        <v>2.3054755043227666</v>
      </c>
      <c r="F145" s="79">
        <v>2.3054755043227666</v>
      </c>
      <c r="G145" s="79">
        <v>91.930835734870314</v>
      </c>
      <c r="H145" s="53"/>
    </row>
    <row r="146" spans="1:8">
      <c r="A146" s="104"/>
      <c r="B146" s="104"/>
      <c r="C146" s="74" t="s">
        <v>25</v>
      </c>
      <c r="D146" s="78">
        <v>8</v>
      </c>
      <c r="E146" s="79">
        <v>2.3054755043227666</v>
      </c>
      <c r="F146" s="79">
        <v>2.3054755043227666</v>
      </c>
      <c r="G146" s="79">
        <v>94.236311239193085</v>
      </c>
      <c r="H146" s="53"/>
    </row>
    <row r="147" spans="1:8">
      <c r="A147" s="104"/>
      <c r="B147" s="104"/>
      <c r="C147" s="74" t="s">
        <v>21</v>
      </c>
      <c r="D147" s="78">
        <v>7</v>
      </c>
      <c r="E147" s="79">
        <v>2.0172910662824206</v>
      </c>
      <c r="F147" s="79">
        <v>2.0172910662824206</v>
      </c>
      <c r="G147" s="79">
        <v>96.253602305475511</v>
      </c>
      <c r="H147" s="53"/>
    </row>
    <row r="148" spans="1:8" ht="30">
      <c r="A148" s="104"/>
      <c r="B148" s="104"/>
      <c r="C148" s="74" t="s">
        <v>71</v>
      </c>
      <c r="D148" s="78">
        <v>4</v>
      </c>
      <c r="E148" s="79">
        <v>1.1527377521613833</v>
      </c>
      <c r="F148" s="79">
        <v>1.1527377521613833</v>
      </c>
      <c r="G148" s="79">
        <v>97.406340057636882</v>
      </c>
      <c r="H148" s="53"/>
    </row>
    <row r="149" spans="1:8">
      <c r="A149" s="104"/>
      <c r="B149" s="104"/>
      <c r="C149" s="74" t="s">
        <v>15</v>
      </c>
      <c r="D149" s="78">
        <v>3</v>
      </c>
      <c r="E149" s="79">
        <v>0.86455331412103753</v>
      </c>
      <c r="F149" s="79">
        <v>0.86455331412103753</v>
      </c>
      <c r="G149" s="79">
        <v>98.270893371757921</v>
      </c>
      <c r="H149" s="53"/>
    </row>
    <row r="150" spans="1:8">
      <c r="A150" s="104"/>
      <c r="B150" s="104"/>
      <c r="C150" s="74" t="s">
        <v>23</v>
      </c>
      <c r="D150" s="78">
        <v>3</v>
      </c>
      <c r="E150" s="79">
        <v>0.86455331412103753</v>
      </c>
      <c r="F150" s="79">
        <v>0.86455331412103753</v>
      </c>
      <c r="G150" s="79">
        <v>99.135446685878961</v>
      </c>
      <c r="H150" s="53"/>
    </row>
    <row r="151" spans="1:8">
      <c r="A151" s="104"/>
      <c r="B151" s="104"/>
      <c r="C151" s="74" t="s">
        <v>36</v>
      </c>
      <c r="D151" s="78">
        <v>2</v>
      </c>
      <c r="E151" s="79">
        <v>0.57636887608069165</v>
      </c>
      <c r="F151" s="79">
        <v>0.57636887608069165</v>
      </c>
      <c r="G151" s="79">
        <v>99.711815561959654</v>
      </c>
      <c r="H151" s="53"/>
    </row>
    <row r="152" spans="1:8">
      <c r="A152" s="104"/>
      <c r="B152" s="104"/>
      <c r="C152" s="74" t="s">
        <v>29</v>
      </c>
      <c r="D152" s="78">
        <v>1</v>
      </c>
      <c r="E152" s="79">
        <v>0.28818443804034583</v>
      </c>
      <c r="F152" s="79">
        <v>0.28818443804034583</v>
      </c>
      <c r="G152" s="79">
        <v>100</v>
      </c>
      <c r="H152" s="53"/>
    </row>
    <row r="153" spans="1:8">
      <c r="A153" s="104"/>
      <c r="B153" s="104"/>
      <c r="C153" s="74" t="s">
        <v>37</v>
      </c>
      <c r="D153" s="78">
        <v>347</v>
      </c>
      <c r="E153" s="79">
        <v>100</v>
      </c>
      <c r="F153" s="79">
        <v>100</v>
      </c>
      <c r="G153" s="80"/>
      <c r="H153" s="53"/>
    </row>
  </sheetData>
  <mergeCells count="12">
    <mergeCell ref="A66:A101"/>
    <mergeCell ref="B66:B101"/>
    <mergeCell ref="A102:A128"/>
    <mergeCell ref="B102:B128"/>
    <mergeCell ref="A129:A153"/>
    <mergeCell ref="B129:B153"/>
    <mergeCell ref="A1:G1"/>
    <mergeCell ref="A2:C2"/>
    <mergeCell ref="A3:A35"/>
    <mergeCell ref="B3:B35"/>
    <mergeCell ref="A36:A65"/>
    <mergeCell ref="B36:B6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9FA8-4A0D-4C20-8F37-62DB8980CA62}">
  <sheetPr>
    <tabColor theme="4"/>
  </sheetPr>
  <dimension ref="A1:AE42"/>
  <sheetViews>
    <sheetView workbookViewId="0">
      <selection activeCell="F6" sqref="F6"/>
    </sheetView>
  </sheetViews>
  <sheetFormatPr defaultColWidth="8.85546875" defaultRowHeight="12"/>
  <cols>
    <col min="1" max="1" width="4.28515625" style="4" bestFit="1" customWidth="1"/>
    <col min="2" max="2" width="24.7109375" style="20" bestFit="1" customWidth="1"/>
    <col min="3" max="3" width="14.5703125" style="4" bestFit="1" customWidth="1"/>
    <col min="4" max="4" width="11.7109375" style="4" bestFit="1" customWidth="1"/>
    <col min="5" max="5" width="10" style="4" bestFit="1" customWidth="1"/>
    <col min="6" max="6" width="17.7109375" style="4" bestFit="1" customWidth="1"/>
    <col min="7" max="7" width="21.140625" style="4" bestFit="1" customWidth="1"/>
    <col min="8" max="8" width="9.5703125" style="4" bestFit="1" customWidth="1"/>
    <col min="9" max="9" width="11.7109375" style="4" bestFit="1" customWidth="1"/>
    <col min="10" max="10" width="18.140625" style="4" bestFit="1" customWidth="1"/>
    <col min="11" max="11" width="18.42578125" style="4" bestFit="1" customWidth="1"/>
    <col min="12" max="12" width="18.42578125" style="4" customWidth="1"/>
    <col min="13" max="13" width="10.140625" style="4" bestFit="1" customWidth="1"/>
    <col min="14" max="14" width="17.140625" style="4" bestFit="1" customWidth="1"/>
    <col min="15" max="15" width="11.85546875" style="4" bestFit="1" customWidth="1"/>
    <col min="16" max="16" width="9.5703125" style="4" bestFit="1" customWidth="1"/>
    <col min="17" max="17" width="11" style="4" bestFit="1" customWidth="1"/>
    <col min="18" max="18" width="9.7109375" style="4" bestFit="1" customWidth="1"/>
    <col min="19" max="19" width="15.28515625" style="4" bestFit="1" customWidth="1"/>
    <col min="20" max="20" width="25.7109375" style="4" bestFit="1" customWidth="1"/>
    <col min="21" max="21" width="20.28515625" style="4" bestFit="1" customWidth="1"/>
    <col min="22" max="22" width="10.42578125" style="4" bestFit="1" customWidth="1"/>
    <col min="23" max="23" width="25.28515625" style="4" bestFit="1" customWidth="1"/>
    <col min="24" max="24" width="10.140625" style="4" bestFit="1" customWidth="1"/>
    <col min="25" max="25" width="11.140625" style="4" bestFit="1" customWidth="1"/>
    <col min="26" max="26" width="9.85546875" style="4" bestFit="1" customWidth="1"/>
    <col min="27" max="27" width="14.42578125" style="4" bestFit="1" customWidth="1"/>
    <col min="28" max="28" width="14.5703125" style="4" bestFit="1" customWidth="1"/>
    <col min="29" max="29" width="17.28515625" style="4" bestFit="1" customWidth="1"/>
    <col min="30" max="30" width="28.42578125" style="4" bestFit="1" customWidth="1"/>
    <col min="31" max="31" width="13.5703125" style="4" bestFit="1" customWidth="1"/>
    <col min="32" max="32" width="4.28515625" style="4" bestFit="1" customWidth="1"/>
    <col min="33" max="16384" width="8.85546875" style="4"/>
  </cols>
  <sheetData>
    <row r="1" spans="1:31">
      <c r="B1" s="4"/>
    </row>
    <row r="2" spans="1:31">
      <c r="B2" s="4"/>
    </row>
    <row r="3" spans="1:31">
      <c r="B3" s="4"/>
    </row>
    <row r="4" spans="1:31" ht="15" customHeight="1">
      <c r="A4" s="1"/>
      <c r="B4" s="21" t="s">
        <v>78</v>
      </c>
      <c r="C4" s="3" t="s">
        <v>68</v>
      </c>
      <c r="D4" s="2" t="s">
        <v>67</v>
      </c>
      <c r="E4" s="1" t="s">
        <v>39</v>
      </c>
      <c r="F4" s="1" t="s">
        <v>40</v>
      </c>
      <c r="G4" s="1" t="s">
        <v>41</v>
      </c>
      <c r="H4" s="1" t="s">
        <v>42</v>
      </c>
      <c r="I4" s="1" t="s">
        <v>43</v>
      </c>
      <c r="J4" s="1" t="s">
        <v>44</v>
      </c>
      <c r="K4" s="1" t="s">
        <v>45</v>
      </c>
      <c r="L4" s="2" t="s">
        <v>66</v>
      </c>
      <c r="M4" s="1" t="s">
        <v>46</v>
      </c>
      <c r="N4" s="1" t="s">
        <v>47</v>
      </c>
      <c r="O4" s="1" t="s">
        <v>48</v>
      </c>
      <c r="P4" s="1" t="s">
        <v>49</v>
      </c>
      <c r="Q4" s="1" t="s">
        <v>50</v>
      </c>
      <c r="R4" s="1" t="s">
        <v>51</v>
      </c>
      <c r="S4" s="2" t="s">
        <v>65</v>
      </c>
      <c r="T4" s="1" t="s">
        <v>52</v>
      </c>
      <c r="U4" s="1" t="s">
        <v>53</v>
      </c>
      <c r="V4" s="1" t="s">
        <v>54</v>
      </c>
      <c r="W4" s="1" t="s">
        <v>55</v>
      </c>
      <c r="X4" s="1" t="s">
        <v>56</v>
      </c>
      <c r="Y4" s="1" t="s">
        <v>57</v>
      </c>
      <c r="Z4" s="1" t="s">
        <v>58</v>
      </c>
      <c r="AA4" s="2" t="s">
        <v>64</v>
      </c>
      <c r="AB4" s="1" t="s">
        <v>59</v>
      </c>
      <c r="AC4" s="1" t="s">
        <v>60</v>
      </c>
      <c r="AD4" s="1" t="s">
        <v>61</v>
      </c>
      <c r="AE4" s="2" t="s">
        <v>63</v>
      </c>
    </row>
    <row r="5" spans="1:31" ht="15" customHeight="1">
      <c r="A5" s="1"/>
      <c r="B5" s="33" t="s">
        <v>6</v>
      </c>
      <c r="C5" s="3">
        <f t="shared" ref="C5:C41" si="0">D5+L5+S5+AA5+AE5</f>
        <v>864</v>
      </c>
      <c r="D5" s="2">
        <f t="shared" ref="D5:D41" si="1">E5+F5+G5+H5+I5+J5+K5</f>
        <v>234</v>
      </c>
      <c r="E5" s="1">
        <v>32</v>
      </c>
      <c r="F5" s="1">
        <v>29</v>
      </c>
      <c r="G5" s="1">
        <v>31</v>
      </c>
      <c r="H5" s="1">
        <v>28</v>
      </c>
      <c r="I5" s="1">
        <v>31</v>
      </c>
      <c r="J5" s="1">
        <v>23</v>
      </c>
      <c r="K5" s="1">
        <v>60</v>
      </c>
      <c r="L5" s="2">
        <f t="shared" ref="L5:L41" si="2">M5+N5+O5+P5+Q5+R5</f>
        <v>220</v>
      </c>
      <c r="M5" s="1">
        <v>52</v>
      </c>
      <c r="N5" s="1">
        <v>24</v>
      </c>
      <c r="O5" s="1">
        <v>26</v>
      </c>
      <c r="P5" s="1">
        <v>33</v>
      </c>
      <c r="Q5" s="1">
        <v>40</v>
      </c>
      <c r="R5" s="1">
        <v>45</v>
      </c>
      <c r="S5" s="2">
        <f t="shared" ref="S5:S41" si="3">T5+U5+V5+W5+X5+Y5+Z5</f>
        <v>297</v>
      </c>
      <c r="T5" s="1">
        <v>32</v>
      </c>
      <c r="U5" s="1">
        <v>55</v>
      </c>
      <c r="V5" s="1">
        <v>62</v>
      </c>
      <c r="W5" s="1">
        <v>34</v>
      </c>
      <c r="X5" s="1">
        <v>26</v>
      </c>
      <c r="Y5" s="1">
        <v>63</v>
      </c>
      <c r="Z5" s="1">
        <v>25</v>
      </c>
      <c r="AA5" s="2">
        <f t="shared" ref="AA5:AA41" si="4">AB5+AC5+AD5</f>
        <v>74</v>
      </c>
      <c r="AB5" s="1">
        <v>25</v>
      </c>
      <c r="AC5" s="1">
        <v>21</v>
      </c>
      <c r="AD5" s="1">
        <v>28</v>
      </c>
      <c r="AE5" s="2">
        <v>39</v>
      </c>
    </row>
    <row r="6" spans="1:31" ht="15" customHeight="1">
      <c r="A6" s="1"/>
      <c r="B6" s="33" t="s">
        <v>7</v>
      </c>
      <c r="C6" s="3">
        <f t="shared" si="0"/>
        <v>792</v>
      </c>
      <c r="D6" s="2">
        <f t="shared" si="1"/>
        <v>190</v>
      </c>
      <c r="E6" s="1">
        <v>63</v>
      </c>
      <c r="F6" s="1">
        <v>6</v>
      </c>
      <c r="G6" s="1">
        <v>15</v>
      </c>
      <c r="H6" s="1">
        <v>50</v>
      </c>
      <c r="I6" s="1">
        <v>17</v>
      </c>
      <c r="J6" s="1">
        <v>15</v>
      </c>
      <c r="K6" s="1">
        <v>24</v>
      </c>
      <c r="L6" s="2">
        <f t="shared" si="2"/>
        <v>115</v>
      </c>
      <c r="M6" s="1">
        <v>11</v>
      </c>
      <c r="N6" s="1">
        <v>8</v>
      </c>
      <c r="O6" s="1">
        <v>28</v>
      </c>
      <c r="P6" s="1">
        <v>15</v>
      </c>
      <c r="Q6" s="1">
        <v>24</v>
      </c>
      <c r="R6" s="1">
        <v>29</v>
      </c>
      <c r="S6" s="2">
        <f t="shared" si="3"/>
        <v>396</v>
      </c>
      <c r="T6" s="1">
        <v>51</v>
      </c>
      <c r="U6" s="1">
        <v>44</v>
      </c>
      <c r="V6" s="1">
        <v>86</v>
      </c>
      <c r="W6" s="1">
        <v>51</v>
      </c>
      <c r="X6" s="1">
        <v>45</v>
      </c>
      <c r="Y6" s="1">
        <v>80</v>
      </c>
      <c r="Z6" s="1">
        <v>39</v>
      </c>
      <c r="AA6" s="2">
        <f t="shared" si="4"/>
        <v>46</v>
      </c>
      <c r="AB6" s="1">
        <v>14</v>
      </c>
      <c r="AC6" s="1">
        <v>13</v>
      </c>
      <c r="AD6" s="1">
        <v>19</v>
      </c>
      <c r="AE6" s="2">
        <v>45</v>
      </c>
    </row>
    <row r="7" spans="1:31" ht="15" customHeight="1">
      <c r="A7" s="1"/>
      <c r="B7" s="33" t="s">
        <v>8</v>
      </c>
      <c r="C7" s="3">
        <f t="shared" si="0"/>
        <v>728</v>
      </c>
      <c r="D7" s="2">
        <f t="shared" si="1"/>
        <v>235</v>
      </c>
      <c r="E7" s="1">
        <v>55</v>
      </c>
      <c r="F7" s="1">
        <v>13</v>
      </c>
      <c r="G7" s="1">
        <v>25</v>
      </c>
      <c r="H7" s="1">
        <v>86</v>
      </c>
      <c r="I7" s="1">
        <v>26</v>
      </c>
      <c r="J7" s="1">
        <v>12</v>
      </c>
      <c r="K7" s="1">
        <v>18</v>
      </c>
      <c r="L7" s="2">
        <f t="shared" si="2"/>
        <v>163</v>
      </c>
      <c r="M7" s="1">
        <v>22</v>
      </c>
      <c r="N7" s="1">
        <v>23</v>
      </c>
      <c r="O7" s="1">
        <v>44</v>
      </c>
      <c r="P7" s="1">
        <v>24</v>
      </c>
      <c r="Q7" s="1">
        <v>21</v>
      </c>
      <c r="R7" s="1">
        <v>29</v>
      </c>
      <c r="S7" s="2">
        <f t="shared" si="3"/>
        <v>216</v>
      </c>
      <c r="T7" s="1">
        <v>27</v>
      </c>
      <c r="U7" s="1">
        <v>31</v>
      </c>
      <c r="V7" s="1">
        <v>29</v>
      </c>
      <c r="W7" s="1">
        <v>25</v>
      </c>
      <c r="X7" s="1">
        <v>35</v>
      </c>
      <c r="Y7" s="1">
        <v>51</v>
      </c>
      <c r="Z7" s="1">
        <v>18</v>
      </c>
      <c r="AA7" s="2">
        <f t="shared" si="4"/>
        <v>67</v>
      </c>
      <c r="AB7" s="1">
        <v>19</v>
      </c>
      <c r="AC7" s="1">
        <v>17</v>
      </c>
      <c r="AD7" s="1">
        <v>31</v>
      </c>
      <c r="AE7" s="2">
        <v>47</v>
      </c>
    </row>
    <row r="8" spans="1:31" ht="15" customHeight="1">
      <c r="A8" s="1"/>
      <c r="B8" s="33" t="s">
        <v>9</v>
      </c>
      <c r="C8" s="3">
        <f t="shared" si="0"/>
        <v>587</v>
      </c>
      <c r="D8" s="2">
        <f t="shared" si="1"/>
        <v>226</v>
      </c>
      <c r="E8" s="1">
        <v>45</v>
      </c>
      <c r="F8" s="1">
        <v>13</v>
      </c>
      <c r="G8" s="1">
        <v>28</v>
      </c>
      <c r="H8" s="1">
        <v>61</v>
      </c>
      <c r="I8" s="1">
        <v>36</v>
      </c>
      <c r="J8" s="1">
        <v>20</v>
      </c>
      <c r="K8" s="1">
        <v>23</v>
      </c>
      <c r="L8" s="2">
        <f t="shared" si="2"/>
        <v>144</v>
      </c>
      <c r="M8" s="1">
        <v>33</v>
      </c>
      <c r="N8" s="1">
        <v>18</v>
      </c>
      <c r="O8" s="1">
        <v>22</v>
      </c>
      <c r="P8" s="1">
        <v>18</v>
      </c>
      <c r="Q8" s="1">
        <v>18</v>
      </c>
      <c r="R8" s="1">
        <v>35</v>
      </c>
      <c r="S8" s="2">
        <f t="shared" si="3"/>
        <v>159</v>
      </c>
      <c r="T8" s="1">
        <v>20</v>
      </c>
      <c r="U8" s="1">
        <v>34</v>
      </c>
      <c r="V8" s="1">
        <v>23</v>
      </c>
      <c r="W8" s="1">
        <v>28</v>
      </c>
      <c r="X8" s="1">
        <v>17</v>
      </c>
      <c r="Y8" s="1">
        <v>23</v>
      </c>
      <c r="Z8" s="1">
        <v>14</v>
      </c>
      <c r="AA8" s="2">
        <f t="shared" si="4"/>
        <v>42</v>
      </c>
      <c r="AB8" s="1">
        <v>13</v>
      </c>
      <c r="AC8" s="1">
        <v>11</v>
      </c>
      <c r="AD8" s="1">
        <v>18</v>
      </c>
      <c r="AE8" s="2">
        <v>16</v>
      </c>
    </row>
    <row r="9" spans="1:31" ht="15" customHeight="1">
      <c r="A9" s="1"/>
      <c r="B9" s="33" t="s">
        <v>12</v>
      </c>
      <c r="C9" s="3">
        <f t="shared" si="0"/>
        <v>387</v>
      </c>
      <c r="D9" s="2">
        <f t="shared" si="1"/>
        <v>116</v>
      </c>
      <c r="E9" s="1">
        <v>13</v>
      </c>
      <c r="F9" s="1">
        <v>9</v>
      </c>
      <c r="G9" s="1">
        <v>13</v>
      </c>
      <c r="H9" s="1">
        <v>29</v>
      </c>
      <c r="I9" s="1">
        <v>34</v>
      </c>
      <c r="J9" s="1">
        <v>3</v>
      </c>
      <c r="K9" s="1">
        <v>15</v>
      </c>
      <c r="L9" s="2">
        <f t="shared" si="2"/>
        <v>113</v>
      </c>
      <c r="M9" s="1">
        <v>23</v>
      </c>
      <c r="N9" s="1">
        <v>11</v>
      </c>
      <c r="O9" s="1">
        <v>18</v>
      </c>
      <c r="P9" s="1">
        <v>21</v>
      </c>
      <c r="Q9" s="1">
        <v>12</v>
      </c>
      <c r="R9" s="1">
        <v>28</v>
      </c>
      <c r="S9" s="2">
        <f t="shared" si="3"/>
        <v>117</v>
      </c>
      <c r="T9" s="1">
        <v>3</v>
      </c>
      <c r="U9" s="1">
        <v>28</v>
      </c>
      <c r="V9" s="1">
        <v>5</v>
      </c>
      <c r="W9" s="1">
        <v>25</v>
      </c>
      <c r="X9" s="1">
        <v>21</v>
      </c>
      <c r="Y9" s="1">
        <v>33</v>
      </c>
      <c r="Z9" s="1">
        <v>2</v>
      </c>
      <c r="AA9" s="2">
        <f t="shared" si="4"/>
        <v>23</v>
      </c>
      <c r="AB9" s="1">
        <v>8</v>
      </c>
      <c r="AC9" s="1">
        <v>7</v>
      </c>
      <c r="AD9" s="1">
        <v>8</v>
      </c>
      <c r="AE9" s="2">
        <v>18</v>
      </c>
    </row>
    <row r="10" spans="1:31" ht="15" customHeight="1">
      <c r="A10" s="1"/>
      <c r="B10" s="33" t="s">
        <v>11</v>
      </c>
      <c r="C10" s="3">
        <f t="shared" si="0"/>
        <v>327</v>
      </c>
      <c r="D10" s="2">
        <f t="shared" si="1"/>
        <v>60</v>
      </c>
      <c r="E10" s="1">
        <v>12</v>
      </c>
      <c r="F10" s="1">
        <v>7</v>
      </c>
      <c r="G10" s="1">
        <v>0</v>
      </c>
      <c r="H10" s="1">
        <v>21</v>
      </c>
      <c r="I10" s="1">
        <v>10</v>
      </c>
      <c r="J10" s="1">
        <v>10</v>
      </c>
      <c r="K10" s="1">
        <v>0</v>
      </c>
      <c r="L10" s="2">
        <f t="shared" si="2"/>
        <v>36</v>
      </c>
      <c r="M10" s="1">
        <v>18</v>
      </c>
      <c r="N10" s="1">
        <v>9</v>
      </c>
      <c r="O10" s="1">
        <v>3</v>
      </c>
      <c r="P10" s="1">
        <v>5</v>
      </c>
      <c r="Q10" s="1">
        <v>0</v>
      </c>
      <c r="R10" s="1">
        <v>1</v>
      </c>
      <c r="S10" s="2">
        <f t="shared" si="3"/>
        <v>196</v>
      </c>
      <c r="T10" s="1">
        <v>31</v>
      </c>
      <c r="U10" s="1">
        <v>7</v>
      </c>
      <c r="V10" s="1">
        <v>43</v>
      </c>
      <c r="W10" s="1">
        <v>39</v>
      </c>
      <c r="X10" s="1">
        <v>10</v>
      </c>
      <c r="Y10" s="1">
        <v>47</v>
      </c>
      <c r="Z10" s="1">
        <v>19</v>
      </c>
      <c r="AA10" s="2">
        <f t="shared" si="4"/>
        <v>16</v>
      </c>
      <c r="AB10" s="1">
        <v>3</v>
      </c>
      <c r="AC10" s="1">
        <v>4</v>
      </c>
      <c r="AD10" s="1">
        <v>9</v>
      </c>
      <c r="AE10" s="2">
        <v>19</v>
      </c>
    </row>
    <row r="11" spans="1:31" ht="15" customHeight="1">
      <c r="A11" s="1"/>
      <c r="B11" s="33" t="s">
        <v>10</v>
      </c>
      <c r="C11" s="3">
        <f t="shared" si="0"/>
        <v>326</v>
      </c>
      <c r="D11" s="2">
        <f t="shared" si="1"/>
        <v>118</v>
      </c>
      <c r="E11" s="1">
        <v>23</v>
      </c>
      <c r="F11" s="1">
        <v>5</v>
      </c>
      <c r="G11" s="1">
        <v>19</v>
      </c>
      <c r="H11" s="1">
        <v>34</v>
      </c>
      <c r="I11" s="1">
        <v>21</v>
      </c>
      <c r="J11" s="1">
        <v>12</v>
      </c>
      <c r="K11" s="1">
        <v>4</v>
      </c>
      <c r="L11" s="2">
        <f t="shared" si="2"/>
        <v>60</v>
      </c>
      <c r="M11" s="1">
        <v>10</v>
      </c>
      <c r="N11" s="1">
        <v>11</v>
      </c>
      <c r="O11" s="1">
        <v>20</v>
      </c>
      <c r="P11" s="1">
        <v>3</v>
      </c>
      <c r="Q11" s="1">
        <v>7</v>
      </c>
      <c r="R11" s="1">
        <v>9</v>
      </c>
      <c r="S11" s="2">
        <f t="shared" si="3"/>
        <v>100</v>
      </c>
      <c r="T11" s="1">
        <v>12</v>
      </c>
      <c r="U11" s="1">
        <v>27</v>
      </c>
      <c r="V11" s="1">
        <v>11</v>
      </c>
      <c r="W11" s="1">
        <v>7</v>
      </c>
      <c r="X11" s="1">
        <v>15</v>
      </c>
      <c r="Y11" s="1">
        <v>15</v>
      </c>
      <c r="Z11" s="1">
        <v>13</v>
      </c>
      <c r="AA11" s="2">
        <f t="shared" si="4"/>
        <v>35</v>
      </c>
      <c r="AB11" s="1">
        <v>8</v>
      </c>
      <c r="AC11" s="1">
        <v>14</v>
      </c>
      <c r="AD11" s="1">
        <v>13</v>
      </c>
      <c r="AE11" s="2">
        <v>13</v>
      </c>
    </row>
    <row r="12" spans="1:31" ht="15" customHeight="1">
      <c r="A12" s="1"/>
      <c r="B12" s="33" t="s">
        <v>13</v>
      </c>
      <c r="C12" s="3">
        <f t="shared" si="0"/>
        <v>235</v>
      </c>
      <c r="D12" s="2">
        <f t="shared" si="1"/>
        <v>67</v>
      </c>
      <c r="E12" s="1">
        <v>22</v>
      </c>
      <c r="F12" s="1">
        <v>2</v>
      </c>
      <c r="G12" s="1">
        <v>4</v>
      </c>
      <c r="H12" s="1">
        <v>19</v>
      </c>
      <c r="I12" s="1">
        <v>6</v>
      </c>
      <c r="J12" s="1">
        <v>7</v>
      </c>
      <c r="K12" s="1">
        <v>7</v>
      </c>
      <c r="L12" s="2">
        <f t="shared" si="2"/>
        <v>62</v>
      </c>
      <c r="M12" s="1">
        <v>13</v>
      </c>
      <c r="N12" s="1">
        <v>4</v>
      </c>
      <c r="O12" s="1">
        <v>16</v>
      </c>
      <c r="P12" s="1">
        <v>6</v>
      </c>
      <c r="Q12" s="1">
        <v>8</v>
      </c>
      <c r="R12" s="1">
        <v>15</v>
      </c>
      <c r="S12" s="2">
        <f t="shared" si="3"/>
        <v>79</v>
      </c>
      <c r="T12" s="1">
        <v>11</v>
      </c>
      <c r="U12" s="1">
        <v>6</v>
      </c>
      <c r="V12" s="1">
        <v>7</v>
      </c>
      <c r="W12" s="1">
        <v>14</v>
      </c>
      <c r="X12" s="1">
        <v>9</v>
      </c>
      <c r="Y12" s="1">
        <v>23</v>
      </c>
      <c r="Z12" s="1">
        <v>9</v>
      </c>
      <c r="AA12" s="2">
        <f t="shared" si="4"/>
        <v>15</v>
      </c>
      <c r="AB12" s="1">
        <v>4</v>
      </c>
      <c r="AC12" s="1">
        <v>6</v>
      </c>
      <c r="AD12" s="1">
        <v>5</v>
      </c>
      <c r="AE12" s="2">
        <v>12</v>
      </c>
    </row>
    <row r="13" spans="1:31" ht="15" customHeight="1">
      <c r="A13" s="1"/>
      <c r="B13" s="33" t="s">
        <v>70</v>
      </c>
      <c r="C13" s="3">
        <f t="shared" si="0"/>
        <v>226</v>
      </c>
      <c r="D13" s="2">
        <f t="shared" si="1"/>
        <v>54</v>
      </c>
      <c r="E13" s="1">
        <v>11</v>
      </c>
      <c r="F13" s="1">
        <v>0</v>
      </c>
      <c r="G13" s="1">
        <v>10</v>
      </c>
      <c r="H13" s="1">
        <v>22</v>
      </c>
      <c r="I13" s="1">
        <v>1</v>
      </c>
      <c r="J13" s="1">
        <v>5</v>
      </c>
      <c r="K13" s="1">
        <v>5</v>
      </c>
      <c r="L13" s="2">
        <f t="shared" si="2"/>
        <v>41</v>
      </c>
      <c r="M13" s="1">
        <v>4</v>
      </c>
      <c r="N13" s="1">
        <v>10</v>
      </c>
      <c r="O13" s="1">
        <v>5</v>
      </c>
      <c r="P13" s="1">
        <v>4</v>
      </c>
      <c r="Q13" s="1">
        <v>6</v>
      </c>
      <c r="R13" s="1">
        <v>12</v>
      </c>
      <c r="S13" s="2">
        <f t="shared" si="3"/>
        <v>102</v>
      </c>
      <c r="T13" s="1">
        <v>8</v>
      </c>
      <c r="U13" s="1">
        <v>16</v>
      </c>
      <c r="V13" s="1">
        <v>20</v>
      </c>
      <c r="W13" s="1">
        <v>23</v>
      </c>
      <c r="X13" s="1">
        <v>7</v>
      </c>
      <c r="Y13" s="1">
        <v>11</v>
      </c>
      <c r="Z13" s="1">
        <v>17</v>
      </c>
      <c r="AA13" s="2">
        <f t="shared" si="4"/>
        <v>20</v>
      </c>
      <c r="AB13" s="1">
        <v>9</v>
      </c>
      <c r="AC13" s="1">
        <v>7</v>
      </c>
      <c r="AD13" s="1">
        <v>4</v>
      </c>
      <c r="AE13" s="2">
        <v>9</v>
      </c>
    </row>
    <row r="14" spans="1:31" ht="15" customHeight="1">
      <c r="A14" s="1"/>
      <c r="B14" s="33" t="s">
        <v>14</v>
      </c>
      <c r="C14" s="3">
        <f t="shared" si="0"/>
        <v>190</v>
      </c>
      <c r="D14" s="2">
        <f t="shared" si="1"/>
        <v>88</v>
      </c>
      <c r="E14" s="1">
        <v>27</v>
      </c>
      <c r="F14" s="1">
        <v>0</v>
      </c>
      <c r="G14" s="1">
        <v>5</v>
      </c>
      <c r="H14" s="1">
        <v>25</v>
      </c>
      <c r="I14" s="1">
        <v>21</v>
      </c>
      <c r="J14" s="1">
        <v>7</v>
      </c>
      <c r="K14" s="1">
        <v>3</v>
      </c>
      <c r="L14" s="2">
        <f t="shared" si="2"/>
        <v>35</v>
      </c>
      <c r="M14" s="1">
        <v>11</v>
      </c>
      <c r="N14" s="1">
        <v>0</v>
      </c>
      <c r="O14" s="1">
        <v>2</v>
      </c>
      <c r="P14" s="1">
        <v>14</v>
      </c>
      <c r="Q14" s="1">
        <v>0</v>
      </c>
      <c r="R14" s="1">
        <v>8</v>
      </c>
      <c r="S14" s="2">
        <f t="shared" si="3"/>
        <v>38</v>
      </c>
      <c r="T14" s="1">
        <v>8</v>
      </c>
      <c r="U14" s="1">
        <v>7</v>
      </c>
      <c r="V14" s="1">
        <v>7</v>
      </c>
      <c r="W14" s="1">
        <v>0</v>
      </c>
      <c r="X14" s="1">
        <v>2</v>
      </c>
      <c r="Y14" s="1">
        <v>3</v>
      </c>
      <c r="Z14" s="1">
        <v>11</v>
      </c>
      <c r="AA14" s="2">
        <f t="shared" si="4"/>
        <v>8</v>
      </c>
      <c r="AB14" s="1">
        <v>4</v>
      </c>
      <c r="AC14" s="1">
        <v>4</v>
      </c>
      <c r="AD14" s="1">
        <v>0</v>
      </c>
      <c r="AE14" s="2">
        <v>21</v>
      </c>
    </row>
    <row r="15" spans="1:31" ht="15" customHeight="1">
      <c r="A15" s="1"/>
      <c r="B15" s="33" t="s">
        <v>16</v>
      </c>
      <c r="C15" s="3">
        <f t="shared" si="0"/>
        <v>183</v>
      </c>
      <c r="D15" s="2">
        <f t="shared" si="1"/>
        <v>78</v>
      </c>
      <c r="E15" s="1">
        <v>14</v>
      </c>
      <c r="F15" s="1">
        <v>4</v>
      </c>
      <c r="G15" s="1">
        <v>9</v>
      </c>
      <c r="H15" s="1">
        <v>22</v>
      </c>
      <c r="I15" s="1">
        <v>18</v>
      </c>
      <c r="J15" s="1">
        <v>8</v>
      </c>
      <c r="K15" s="1">
        <v>3</v>
      </c>
      <c r="L15" s="2">
        <f t="shared" si="2"/>
        <v>56</v>
      </c>
      <c r="M15" s="1">
        <v>17</v>
      </c>
      <c r="N15" s="1">
        <v>6</v>
      </c>
      <c r="O15" s="1">
        <v>5</v>
      </c>
      <c r="P15" s="1">
        <v>8</v>
      </c>
      <c r="Q15" s="1">
        <v>7</v>
      </c>
      <c r="R15" s="1">
        <v>13</v>
      </c>
      <c r="S15" s="2">
        <f t="shared" si="3"/>
        <v>38</v>
      </c>
      <c r="T15" s="1">
        <v>1</v>
      </c>
      <c r="U15" s="1">
        <v>9</v>
      </c>
      <c r="V15" s="1">
        <v>2</v>
      </c>
      <c r="W15" s="1">
        <v>0</v>
      </c>
      <c r="X15" s="1">
        <v>10</v>
      </c>
      <c r="Y15" s="1">
        <v>16</v>
      </c>
      <c r="Z15" s="1">
        <v>0</v>
      </c>
      <c r="AA15" s="2">
        <f t="shared" si="4"/>
        <v>11</v>
      </c>
      <c r="AB15" s="1">
        <v>2</v>
      </c>
      <c r="AC15" s="1">
        <v>4</v>
      </c>
      <c r="AD15" s="1">
        <v>5</v>
      </c>
      <c r="AE15" s="2">
        <v>0</v>
      </c>
    </row>
    <row r="16" spans="1:31" ht="15" customHeight="1">
      <c r="A16" s="1"/>
      <c r="B16" s="33" t="s">
        <v>15</v>
      </c>
      <c r="C16" s="3">
        <f t="shared" si="0"/>
        <v>147</v>
      </c>
      <c r="D16" s="2">
        <f t="shared" si="1"/>
        <v>66</v>
      </c>
      <c r="E16" s="1">
        <v>26</v>
      </c>
      <c r="F16" s="1">
        <v>0</v>
      </c>
      <c r="G16" s="1">
        <v>0</v>
      </c>
      <c r="H16" s="1">
        <v>16</v>
      </c>
      <c r="I16" s="1">
        <v>15</v>
      </c>
      <c r="J16" s="1">
        <v>0</v>
      </c>
      <c r="K16" s="1">
        <v>9</v>
      </c>
      <c r="L16" s="2">
        <f t="shared" si="2"/>
        <v>26</v>
      </c>
      <c r="M16" s="1">
        <v>8</v>
      </c>
      <c r="N16" s="1">
        <v>2</v>
      </c>
      <c r="O16" s="1">
        <v>0</v>
      </c>
      <c r="P16" s="1">
        <v>5</v>
      </c>
      <c r="Q16" s="1">
        <v>2</v>
      </c>
      <c r="R16" s="1">
        <v>9</v>
      </c>
      <c r="S16" s="2">
        <f t="shared" si="3"/>
        <v>44</v>
      </c>
      <c r="T16" s="1">
        <v>7</v>
      </c>
      <c r="U16" s="1">
        <v>0</v>
      </c>
      <c r="V16" s="1">
        <v>6</v>
      </c>
      <c r="W16" s="1">
        <v>7</v>
      </c>
      <c r="X16" s="1">
        <v>7</v>
      </c>
      <c r="Y16" s="1">
        <v>13</v>
      </c>
      <c r="Z16" s="1">
        <v>4</v>
      </c>
      <c r="AA16" s="2">
        <f t="shared" si="4"/>
        <v>8</v>
      </c>
      <c r="AB16" s="1">
        <v>3</v>
      </c>
      <c r="AC16" s="1">
        <v>5</v>
      </c>
      <c r="AD16" s="1">
        <v>0</v>
      </c>
      <c r="AE16" s="2">
        <v>3</v>
      </c>
    </row>
    <row r="17" spans="1:31" ht="15" customHeight="1">
      <c r="A17" s="1"/>
      <c r="B17" s="33" t="s">
        <v>20</v>
      </c>
      <c r="C17" s="3">
        <f t="shared" si="0"/>
        <v>135</v>
      </c>
      <c r="D17" s="2">
        <f t="shared" si="1"/>
        <v>48</v>
      </c>
      <c r="E17" s="1">
        <v>15</v>
      </c>
      <c r="F17" s="1">
        <v>1</v>
      </c>
      <c r="G17" s="1">
        <v>2</v>
      </c>
      <c r="H17" s="1">
        <v>11</v>
      </c>
      <c r="I17" s="1">
        <v>9</v>
      </c>
      <c r="J17" s="1">
        <v>8</v>
      </c>
      <c r="K17" s="1">
        <v>2</v>
      </c>
      <c r="L17" s="2">
        <f t="shared" si="2"/>
        <v>19</v>
      </c>
      <c r="M17" s="1">
        <v>10</v>
      </c>
      <c r="N17" s="1">
        <v>1</v>
      </c>
      <c r="O17" s="1">
        <v>4</v>
      </c>
      <c r="P17" s="1">
        <v>0</v>
      </c>
      <c r="Q17" s="1">
        <v>2</v>
      </c>
      <c r="R17" s="1">
        <v>2</v>
      </c>
      <c r="S17" s="2">
        <f t="shared" si="3"/>
        <v>56</v>
      </c>
      <c r="T17" s="1">
        <v>23</v>
      </c>
      <c r="U17" s="1">
        <v>7</v>
      </c>
      <c r="V17" s="1">
        <v>1</v>
      </c>
      <c r="W17" s="1">
        <v>4</v>
      </c>
      <c r="X17" s="1">
        <v>10</v>
      </c>
      <c r="Y17" s="1">
        <v>11</v>
      </c>
      <c r="Z17" s="1">
        <v>0</v>
      </c>
      <c r="AA17" s="2">
        <f t="shared" si="4"/>
        <v>3</v>
      </c>
      <c r="AB17" s="1">
        <v>0</v>
      </c>
      <c r="AC17" s="1">
        <v>1</v>
      </c>
      <c r="AD17" s="1">
        <v>2</v>
      </c>
      <c r="AE17" s="2">
        <v>9</v>
      </c>
    </row>
    <row r="18" spans="1:31" ht="15" customHeight="1">
      <c r="A18" s="1"/>
      <c r="B18" s="21" t="s">
        <v>19</v>
      </c>
      <c r="C18" s="3">
        <f t="shared" si="0"/>
        <v>134</v>
      </c>
      <c r="D18" s="2">
        <f t="shared" si="1"/>
        <v>62</v>
      </c>
      <c r="E18" s="1">
        <v>6</v>
      </c>
      <c r="F18" s="1">
        <v>4</v>
      </c>
      <c r="G18" s="1">
        <v>7</v>
      </c>
      <c r="H18" s="1">
        <v>22</v>
      </c>
      <c r="I18" s="1">
        <v>12</v>
      </c>
      <c r="J18" s="1">
        <v>11</v>
      </c>
      <c r="K18" s="1">
        <v>0</v>
      </c>
      <c r="L18" s="2">
        <f t="shared" si="2"/>
        <v>14</v>
      </c>
      <c r="M18" s="1">
        <v>2</v>
      </c>
      <c r="N18" s="1">
        <v>2</v>
      </c>
      <c r="O18" s="1">
        <v>4</v>
      </c>
      <c r="P18" s="1">
        <v>6</v>
      </c>
      <c r="Q18" s="1">
        <v>0</v>
      </c>
      <c r="R18" s="1">
        <v>0</v>
      </c>
      <c r="S18" s="2">
        <f t="shared" si="3"/>
        <v>36</v>
      </c>
      <c r="T18" s="1">
        <v>8</v>
      </c>
      <c r="U18" s="1">
        <v>0</v>
      </c>
      <c r="V18" s="1">
        <v>7</v>
      </c>
      <c r="W18" s="1">
        <v>7</v>
      </c>
      <c r="X18" s="1">
        <v>4</v>
      </c>
      <c r="Y18" s="1">
        <v>3</v>
      </c>
      <c r="Z18" s="1">
        <v>7</v>
      </c>
      <c r="AA18" s="2">
        <f t="shared" si="4"/>
        <v>8</v>
      </c>
      <c r="AB18" s="1">
        <v>2</v>
      </c>
      <c r="AC18" s="1">
        <v>6</v>
      </c>
      <c r="AD18" s="1">
        <v>0</v>
      </c>
      <c r="AE18" s="2">
        <v>14</v>
      </c>
    </row>
    <row r="19" spans="1:31" ht="15" customHeight="1">
      <c r="A19" s="1"/>
      <c r="B19" s="21" t="s">
        <v>71</v>
      </c>
      <c r="C19" s="3">
        <f t="shared" si="0"/>
        <v>131</v>
      </c>
      <c r="D19" s="2">
        <f t="shared" si="1"/>
        <v>33</v>
      </c>
      <c r="E19" s="1">
        <v>11</v>
      </c>
      <c r="F19" s="1">
        <v>0</v>
      </c>
      <c r="G19" s="1">
        <v>1</v>
      </c>
      <c r="H19" s="1">
        <v>14</v>
      </c>
      <c r="I19" s="1">
        <v>5</v>
      </c>
      <c r="J19" s="1">
        <v>1</v>
      </c>
      <c r="K19" s="1">
        <v>1</v>
      </c>
      <c r="L19" s="2">
        <f t="shared" si="2"/>
        <v>32</v>
      </c>
      <c r="M19" s="1">
        <v>6</v>
      </c>
      <c r="N19" s="1">
        <v>4</v>
      </c>
      <c r="O19" s="1">
        <v>3</v>
      </c>
      <c r="P19" s="1">
        <v>5</v>
      </c>
      <c r="Q19" s="1">
        <v>8</v>
      </c>
      <c r="R19" s="1">
        <v>6</v>
      </c>
      <c r="S19" s="2">
        <f t="shared" si="3"/>
        <v>50</v>
      </c>
      <c r="T19" s="1">
        <v>5</v>
      </c>
      <c r="U19" s="1">
        <v>8</v>
      </c>
      <c r="V19" s="1">
        <v>1</v>
      </c>
      <c r="W19" s="1">
        <v>8</v>
      </c>
      <c r="X19" s="1">
        <v>6</v>
      </c>
      <c r="Y19" s="1">
        <v>16</v>
      </c>
      <c r="Z19" s="1">
        <v>6</v>
      </c>
      <c r="AA19" s="2">
        <f t="shared" si="4"/>
        <v>12</v>
      </c>
      <c r="AB19" s="1">
        <v>3</v>
      </c>
      <c r="AC19" s="1">
        <v>5</v>
      </c>
      <c r="AD19" s="1">
        <v>4</v>
      </c>
      <c r="AE19" s="2">
        <v>4</v>
      </c>
    </row>
    <row r="20" spans="1:31" ht="15" customHeight="1">
      <c r="A20" s="1"/>
      <c r="B20" s="21" t="s">
        <v>18</v>
      </c>
      <c r="C20" s="3">
        <f t="shared" si="0"/>
        <v>130</v>
      </c>
      <c r="D20" s="2">
        <f t="shared" si="1"/>
        <v>51</v>
      </c>
      <c r="E20" s="1">
        <v>8</v>
      </c>
      <c r="F20" s="1">
        <v>0</v>
      </c>
      <c r="G20" s="1">
        <v>8</v>
      </c>
      <c r="H20" s="1">
        <v>14</v>
      </c>
      <c r="I20" s="1">
        <v>18</v>
      </c>
      <c r="J20" s="1">
        <v>3</v>
      </c>
      <c r="K20" s="1">
        <v>0</v>
      </c>
      <c r="L20" s="2">
        <f t="shared" si="2"/>
        <v>20</v>
      </c>
      <c r="M20" s="1">
        <v>6</v>
      </c>
      <c r="N20" s="1">
        <v>7</v>
      </c>
      <c r="O20" s="1">
        <v>5</v>
      </c>
      <c r="P20" s="1">
        <v>1</v>
      </c>
      <c r="Q20" s="1">
        <v>0</v>
      </c>
      <c r="R20" s="1">
        <v>1</v>
      </c>
      <c r="S20" s="2">
        <f t="shared" si="3"/>
        <v>41</v>
      </c>
      <c r="T20" s="1">
        <v>4</v>
      </c>
      <c r="U20" s="1">
        <v>12</v>
      </c>
      <c r="V20" s="1">
        <v>1</v>
      </c>
      <c r="W20" s="1">
        <v>7</v>
      </c>
      <c r="X20" s="1">
        <v>3</v>
      </c>
      <c r="Y20" s="1">
        <v>14</v>
      </c>
      <c r="Z20" s="1">
        <v>0</v>
      </c>
      <c r="AA20" s="2">
        <f t="shared" si="4"/>
        <v>4</v>
      </c>
      <c r="AB20" s="1">
        <v>1</v>
      </c>
      <c r="AC20" s="1">
        <v>2</v>
      </c>
      <c r="AD20" s="1">
        <v>1</v>
      </c>
      <c r="AE20" s="2">
        <v>14</v>
      </c>
    </row>
    <row r="21" spans="1:31" ht="15" customHeight="1">
      <c r="A21" s="1"/>
      <c r="B21" s="21" t="s">
        <v>17</v>
      </c>
      <c r="C21" s="3">
        <f t="shared" si="0"/>
        <v>125</v>
      </c>
      <c r="D21" s="2">
        <f t="shared" si="1"/>
        <v>8</v>
      </c>
      <c r="E21" s="1">
        <v>0</v>
      </c>
      <c r="F21" s="1">
        <v>0</v>
      </c>
      <c r="G21" s="1">
        <v>0</v>
      </c>
      <c r="H21" s="1">
        <v>7</v>
      </c>
      <c r="I21" s="1">
        <v>0</v>
      </c>
      <c r="J21" s="1">
        <v>1</v>
      </c>
      <c r="K21" s="1">
        <v>0</v>
      </c>
      <c r="L21" s="2">
        <f t="shared" si="2"/>
        <v>34</v>
      </c>
      <c r="M21" s="1">
        <v>2</v>
      </c>
      <c r="N21" s="1">
        <v>5</v>
      </c>
      <c r="O21" s="1">
        <v>5</v>
      </c>
      <c r="P21" s="1">
        <v>7</v>
      </c>
      <c r="Q21" s="1">
        <v>8</v>
      </c>
      <c r="R21" s="1">
        <v>7</v>
      </c>
      <c r="S21" s="2">
        <f t="shared" si="3"/>
        <v>69</v>
      </c>
      <c r="T21" s="1">
        <v>0</v>
      </c>
      <c r="U21" s="1">
        <v>16</v>
      </c>
      <c r="V21" s="1">
        <v>0</v>
      </c>
      <c r="W21" s="1">
        <v>7</v>
      </c>
      <c r="X21" s="1">
        <v>17</v>
      </c>
      <c r="Y21" s="1">
        <v>24</v>
      </c>
      <c r="Z21" s="1">
        <v>5</v>
      </c>
      <c r="AA21" s="2">
        <f t="shared" si="4"/>
        <v>6</v>
      </c>
      <c r="AB21" s="1">
        <v>0</v>
      </c>
      <c r="AC21" s="1">
        <v>0</v>
      </c>
      <c r="AD21" s="1">
        <v>6</v>
      </c>
      <c r="AE21" s="2">
        <v>8</v>
      </c>
    </row>
    <row r="22" spans="1:31" ht="15" customHeight="1">
      <c r="A22" s="1"/>
      <c r="B22" s="21" t="s">
        <v>27</v>
      </c>
      <c r="C22" s="3">
        <f t="shared" si="0"/>
        <v>102</v>
      </c>
      <c r="D22" s="2">
        <f t="shared" si="1"/>
        <v>34</v>
      </c>
      <c r="E22" s="1">
        <v>6</v>
      </c>
      <c r="F22" s="1">
        <v>0</v>
      </c>
      <c r="G22" s="1">
        <v>7</v>
      </c>
      <c r="H22" s="1">
        <v>12</v>
      </c>
      <c r="I22" s="1">
        <v>4</v>
      </c>
      <c r="J22" s="1">
        <v>3</v>
      </c>
      <c r="K22" s="1">
        <v>2</v>
      </c>
      <c r="L22" s="2">
        <f t="shared" si="2"/>
        <v>13</v>
      </c>
      <c r="M22" s="1">
        <v>5</v>
      </c>
      <c r="N22" s="1">
        <v>0</v>
      </c>
      <c r="O22" s="1">
        <v>5</v>
      </c>
      <c r="P22" s="1">
        <v>3</v>
      </c>
      <c r="Q22" s="1">
        <v>0</v>
      </c>
      <c r="R22" s="1">
        <v>0</v>
      </c>
      <c r="S22" s="2">
        <f t="shared" si="3"/>
        <v>34</v>
      </c>
      <c r="T22" s="1">
        <v>8</v>
      </c>
      <c r="U22" s="1">
        <v>0</v>
      </c>
      <c r="V22" s="1">
        <v>7</v>
      </c>
      <c r="W22" s="1">
        <v>2</v>
      </c>
      <c r="X22" s="1">
        <v>4</v>
      </c>
      <c r="Y22" s="1">
        <v>11</v>
      </c>
      <c r="Z22" s="1">
        <v>2</v>
      </c>
      <c r="AA22" s="2">
        <f t="shared" si="4"/>
        <v>10</v>
      </c>
      <c r="AB22" s="1">
        <v>3</v>
      </c>
      <c r="AC22" s="1">
        <v>5</v>
      </c>
      <c r="AD22" s="1">
        <v>2</v>
      </c>
      <c r="AE22" s="2">
        <v>11</v>
      </c>
    </row>
    <row r="23" spans="1:31" ht="15" customHeight="1">
      <c r="A23" s="1"/>
      <c r="B23" s="21" t="s">
        <v>72</v>
      </c>
      <c r="C23" s="3">
        <f t="shared" si="0"/>
        <v>94</v>
      </c>
      <c r="D23" s="2">
        <f t="shared" si="1"/>
        <v>29</v>
      </c>
      <c r="E23" s="1">
        <v>13</v>
      </c>
      <c r="F23" s="1">
        <v>0</v>
      </c>
      <c r="G23" s="1">
        <v>3</v>
      </c>
      <c r="H23" s="1">
        <v>6</v>
      </c>
      <c r="I23" s="1">
        <v>6</v>
      </c>
      <c r="J23" s="1">
        <v>1</v>
      </c>
      <c r="K23" s="1">
        <v>0</v>
      </c>
      <c r="L23" s="2">
        <f t="shared" si="2"/>
        <v>20</v>
      </c>
      <c r="M23" s="1">
        <v>5</v>
      </c>
      <c r="N23" s="1">
        <v>3</v>
      </c>
      <c r="O23" s="1">
        <v>1</v>
      </c>
      <c r="P23" s="1">
        <v>4</v>
      </c>
      <c r="Q23" s="1">
        <v>4</v>
      </c>
      <c r="R23" s="1">
        <v>3</v>
      </c>
      <c r="S23" s="2">
        <f t="shared" si="3"/>
        <v>25</v>
      </c>
      <c r="T23" s="1">
        <v>3</v>
      </c>
      <c r="U23" s="1">
        <v>10</v>
      </c>
      <c r="V23" s="1">
        <v>1</v>
      </c>
      <c r="W23" s="1">
        <v>3</v>
      </c>
      <c r="X23" s="1">
        <v>1</v>
      </c>
      <c r="Y23" s="1">
        <v>7</v>
      </c>
      <c r="Z23" s="1">
        <v>0</v>
      </c>
      <c r="AA23" s="2">
        <f t="shared" si="4"/>
        <v>6</v>
      </c>
      <c r="AB23" s="1">
        <v>2</v>
      </c>
      <c r="AC23" s="1">
        <v>3</v>
      </c>
      <c r="AD23" s="1">
        <v>1</v>
      </c>
      <c r="AE23" s="2">
        <v>14</v>
      </c>
    </row>
    <row r="24" spans="1:31" ht="15" customHeight="1">
      <c r="A24" s="1"/>
      <c r="B24" s="21" t="s">
        <v>22</v>
      </c>
      <c r="C24" s="3">
        <f t="shared" si="0"/>
        <v>82</v>
      </c>
      <c r="D24" s="2">
        <f t="shared" si="1"/>
        <v>21</v>
      </c>
      <c r="E24" s="1">
        <v>1</v>
      </c>
      <c r="F24" s="1">
        <v>0</v>
      </c>
      <c r="G24" s="1">
        <v>4</v>
      </c>
      <c r="H24" s="1">
        <v>13</v>
      </c>
      <c r="I24" s="1">
        <v>0</v>
      </c>
      <c r="J24" s="1">
        <v>3</v>
      </c>
      <c r="K24" s="1">
        <v>0</v>
      </c>
      <c r="L24" s="2">
        <f t="shared" si="2"/>
        <v>5</v>
      </c>
      <c r="M24" s="1">
        <v>3</v>
      </c>
      <c r="N24" s="1">
        <v>0</v>
      </c>
      <c r="O24" s="1">
        <v>2</v>
      </c>
      <c r="P24" s="1">
        <v>0</v>
      </c>
      <c r="Q24" s="1">
        <v>0</v>
      </c>
      <c r="R24" s="1">
        <v>0</v>
      </c>
      <c r="S24" s="2">
        <f t="shared" si="3"/>
        <v>43</v>
      </c>
      <c r="T24" s="1">
        <v>21</v>
      </c>
      <c r="U24" s="1">
        <v>0</v>
      </c>
      <c r="V24" s="1">
        <v>3</v>
      </c>
      <c r="W24" s="1">
        <v>0</v>
      </c>
      <c r="X24" s="1">
        <v>16</v>
      </c>
      <c r="Y24" s="1">
        <v>1</v>
      </c>
      <c r="Z24" s="1">
        <v>2</v>
      </c>
      <c r="AA24" s="2">
        <f t="shared" si="4"/>
        <v>3</v>
      </c>
      <c r="AB24" s="1">
        <v>0</v>
      </c>
      <c r="AC24" s="1">
        <v>0</v>
      </c>
      <c r="AD24" s="1">
        <v>3</v>
      </c>
      <c r="AE24" s="2">
        <v>10</v>
      </c>
    </row>
    <row r="25" spans="1:31" ht="15" customHeight="1">
      <c r="A25" s="1"/>
      <c r="B25" s="21" t="s">
        <v>21</v>
      </c>
      <c r="C25" s="3">
        <f t="shared" si="0"/>
        <v>67</v>
      </c>
      <c r="D25" s="2">
        <f t="shared" si="1"/>
        <v>24</v>
      </c>
      <c r="E25" s="1">
        <v>1</v>
      </c>
      <c r="F25" s="1">
        <v>0</v>
      </c>
      <c r="G25" s="1">
        <v>1</v>
      </c>
      <c r="H25" s="1">
        <v>10</v>
      </c>
      <c r="I25" s="1">
        <v>10</v>
      </c>
      <c r="J25" s="1">
        <v>1</v>
      </c>
      <c r="K25" s="1">
        <v>1</v>
      </c>
      <c r="L25" s="2">
        <f t="shared" si="2"/>
        <v>17</v>
      </c>
      <c r="M25" s="1">
        <v>6</v>
      </c>
      <c r="N25" s="1">
        <v>0</v>
      </c>
      <c r="O25" s="1">
        <v>6</v>
      </c>
      <c r="P25" s="1">
        <v>0</v>
      </c>
      <c r="Q25" s="1">
        <v>0</v>
      </c>
      <c r="R25" s="1">
        <v>5</v>
      </c>
      <c r="S25" s="2">
        <f t="shared" si="3"/>
        <v>18</v>
      </c>
      <c r="T25" s="1">
        <v>1</v>
      </c>
      <c r="U25" s="1">
        <v>3</v>
      </c>
      <c r="V25" s="1">
        <v>0</v>
      </c>
      <c r="W25" s="1">
        <v>1</v>
      </c>
      <c r="X25" s="1">
        <v>5</v>
      </c>
      <c r="Y25" s="1">
        <v>6</v>
      </c>
      <c r="Z25" s="1">
        <v>2</v>
      </c>
      <c r="AA25" s="2">
        <f t="shared" si="4"/>
        <v>1</v>
      </c>
      <c r="AB25" s="1">
        <v>0</v>
      </c>
      <c r="AC25" s="1">
        <v>0</v>
      </c>
      <c r="AD25" s="1">
        <v>1</v>
      </c>
      <c r="AE25" s="2">
        <v>7</v>
      </c>
    </row>
    <row r="26" spans="1:31" ht="15" customHeight="1">
      <c r="A26" s="1"/>
      <c r="B26" s="21" t="s">
        <v>25</v>
      </c>
      <c r="C26" s="3">
        <f t="shared" si="0"/>
        <v>62</v>
      </c>
      <c r="D26" s="2">
        <f t="shared" si="1"/>
        <v>10</v>
      </c>
      <c r="E26" s="1">
        <v>0</v>
      </c>
      <c r="F26" s="1">
        <v>0</v>
      </c>
      <c r="G26" s="1">
        <v>0</v>
      </c>
      <c r="H26" s="1">
        <v>9</v>
      </c>
      <c r="I26" s="1">
        <v>0</v>
      </c>
      <c r="J26" s="1">
        <v>1</v>
      </c>
      <c r="K26" s="1">
        <v>0</v>
      </c>
      <c r="L26" s="2">
        <f t="shared" si="2"/>
        <v>11</v>
      </c>
      <c r="M26" s="1">
        <v>8</v>
      </c>
      <c r="N26" s="1">
        <v>0</v>
      </c>
      <c r="O26" s="1">
        <v>2</v>
      </c>
      <c r="P26" s="1">
        <v>0</v>
      </c>
      <c r="Q26" s="1">
        <v>1</v>
      </c>
      <c r="R26" s="1">
        <v>0</v>
      </c>
      <c r="S26" s="2">
        <f t="shared" si="3"/>
        <v>31</v>
      </c>
      <c r="T26" s="1">
        <v>13</v>
      </c>
      <c r="U26" s="1">
        <v>0</v>
      </c>
      <c r="V26" s="1">
        <v>3</v>
      </c>
      <c r="W26" s="1">
        <v>2</v>
      </c>
      <c r="X26" s="1">
        <v>4</v>
      </c>
      <c r="Y26" s="1">
        <v>9</v>
      </c>
      <c r="Z26" s="1">
        <v>0</v>
      </c>
      <c r="AA26" s="2">
        <f t="shared" si="4"/>
        <v>2</v>
      </c>
      <c r="AB26" s="1">
        <v>2</v>
      </c>
      <c r="AC26" s="1">
        <v>0</v>
      </c>
      <c r="AD26" s="1">
        <v>0</v>
      </c>
      <c r="AE26" s="2">
        <v>8</v>
      </c>
    </row>
    <row r="27" spans="1:31" ht="15" customHeight="1">
      <c r="A27" s="1"/>
      <c r="B27" s="21" t="s">
        <v>23</v>
      </c>
      <c r="C27" s="3">
        <f t="shared" si="0"/>
        <v>59</v>
      </c>
      <c r="D27" s="2">
        <f t="shared" si="1"/>
        <v>24</v>
      </c>
      <c r="E27" s="1">
        <v>10</v>
      </c>
      <c r="F27" s="1">
        <v>0</v>
      </c>
      <c r="G27" s="1">
        <v>0</v>
      </c>
      <c r="H27" s="1">
        <v>6</v>
      </c>
      <c r="I27" s="1">
        <v>5</v>
      </c>
      <c r="J27" s="1">
        <v>0</v>
      </c>
      <c r="K27" s="1">
        <v>3</v>
      </c>
      <c r="L27" s="2">
        <f t="shared" si="2"/>
        <v>8</v>
      </c>
      <c r="M27" s="1">
        <v>3</v>
      </c>
      <c r="N27" s="1">
        <v>0</v>
      </c>
      <c r="O27" s="1">
        <v>2</v>
      </c>
      <c r="P27" s="1">
        <v>2</v>
      </c>
      <c r="Q27" s="1">
        <v>1</v>
      </c>
      <c r="R27" s="1">
        <v>0</v>
      </c>
      <c r="S27" s="2">
        <f t="shared" si="3"/>
        <v>19</v>
      </c>
      <c r="T27" s="1">
        <v>0</v>
      </c>
      <c r="U27" s="1">
        <v>8</v>
      </c>
      <c r="V27" s="1">
        <v>1</v>
      </c>
      <c r="W27" s="1">
        <v>1</v>
      </c>
      <c r="X27" s="1">
        <v>0</v>
      </c>
      <c r="Y27" s="1">
        <v>9</v>
      </c>
      <c r="Z27" s="1">
        <v>0</v>
      </c>
      <c r="AA27" s="2">
        <f t="shared" si="4"/>
        <v>5</v>
      </c>
      <c r="AB27" s="1">
        <v>0</v>
      </c>
      <c r="AC27" s="1">
        <v>0</v>
      </c>
      <c r="AD27" s="1">
        <v>5</v>
      </c>
      <c r="AE27" s="2">
        <v>3</v>
      </c>
    </row>
    <row r="28" spans="1:31" ht="15" customHeight="1">
      <c r="A28" s="1"/>
      <c r="B28" s="21" t="s">
        <v>24</v>
      </c>
      <c r="C28" s="3">
        <f t="shared" si="0"/>
        <v>49</v>
      </c>
      <c r="D28" s="2">
        <f t="shared" si="1"/>
        <v>24</v>
      </c>
      <c r="E28" s="1">
        <v>6</v>
      </c>
      <c r="F28" s="1">
        <v>0</v>
      </c>
      <c r="G28" s="1">
        <v>0</v>
      </c>
      <c r="H28" s="1">
        <v>14</v>
      </c>
      <c r="I28" s="1">
        <v>2</v>
      </c>
      <c r="J28" s="1">
        <v>2</v>
      </c>
      <c r="K28" s="1">
        <v>0</v>
      </c>
      <c r="L28" s="2">
        <f t="shared" si="2"/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">
        <f t="shared" si="3"/>
        <v>24</v>
      </c>
      <c r="T28" s="1">
        <v>2</v>
      </c>
      <c r="U28" s="1">
        <v>9</v>
      </c>
      <c r="V28" s="1">
        <v>5</v>
      </c>
      <c r="W28" s="1">
        <v>4</v>
      </c>
      <c r="X28" s="1">
        <v>0</v>
      </c>
      <c r="Y28" s="1">
        <v>2</v>
      </c>
      <c r="Z28" s="1">
        <v>2</v>
      </c>
      <c r="AA28" s="2">
        <f t="shared" si="4"/>
        <v>1</v>
      </c>
      <c r="AB28" s="1">
        <v>1</v>
      </c>
      <c r="AC28" s="1">
        <v>0</v>
      </c>
      <c r="AD28" s="1">
        <v>0</v>
      </c>
      <c r="AE28" s="2">
        <v>0</v>
      </c>
    </row>
    <row r="29" spans="1:31" ht="15" customHeight="1">
      <c r="A29" s="1"/>
      <c r="B29" s="21" t="s">
        <v>26</v>
      </c>
      <c r="C29" s="3">
        <f t="shared" si="0"/>
        <v>40</v>
      </c>
      <c r="D29" s="2">
        <f t="shared" si="1"/>
        <v>15</v>
      </c>
      <c r="E29" s="1">
        <v>5</v>
      </c>
      <c r="F29" s="1">
        <v>0</v>
      </c>
      <c r="G29" s="1">
        <v>5</v>
      </c>
      <c r="H29" s="1">
        <v>5</v>
      </c>
      <c r="I29" s="1">
        <v>0</v>
      </c>
      <c r="J29" s="1">
        <v>0</v>
      </c>
      <c r="K29" s="1">
        <v>0</v>
      </c>
      <c r="L29" s="2">
        <f t="shared" si="2"/>
        <v>18</v>
      </c>
      <c r="M29" s="1">
        <v>0</v>
      </c>
      <c r="N29" s="1">
        <v>0</v>
      </c>
      <c r="O29" s="1">
        <v>7</v>
      </c>
      <c r="P29" s="1">
        <v>2</v>
      </c>
      <c r="Q29" s="1">
        <v>3</v>
      </c>
      <c r="R29" s="1">
        <v>6</v>
      </c>
      <c r="S29" s="2">
        <f t="shared" si="3"/>
        <v>7</v>
      </c>
      <c r="T29" s="1">
        <v>2</v>
      </c>
      <c r="U29" s="1">
        <v>0</v>
      </c>
      <c r="V29" s="1">
        <v>2</v>
      </c>
      <c r="W29" s="1">
        <v>1</v>
      </c>
      <c r="X29" s="1">
        <v>0</v>
      </c>
      <c r="Y29" s="1">
        <v>1</v>
      </c>
      <c r="Z29" s="1">
        <v>1</v>
      </c>
      <c r="AA29" s="2">
        <f t="shared" si="4"/>
        <v>0</v>
      </c>
      <c r="AB29" s="1">
        <v>0</v>
      </c>
      <c r="AC29" s="1">
        <v>0</v>
      </c>
      <c r="AD29" s="1">
        <v>0</v>
      </c>
      <c r="AE29" s="2">
        <v>0</v>
      </c>
    </row>
    <row r="30" spans="1:31" ht="15" customHeight="1">
      <c r="A30" s="1"/>
      <c r="B30" s="21" t="s">
        <v>30</v>
      </c>
      <c r="C30" s="3">
        <f t="shared" si="0"/>
        <v>23</v>
      </c>
      <c r="D30" s="2">
        <f t="shared" si="1"/>
        <v>6</v>
      </c>
      <c r="E30" s="1">
        <v>3</v>
      </c>
      <c r="F30" s="1">
        <v>0</v>
      </c>
      <c r="G30" s="1">
        <v>0</v>
      </c>
      <c r="H30" s="1">
        <v>3</v>
      </c>
      <c r="I30" s="1">
        <v>0</v>
      </c>
      <c r="J30" s="1">
        <v>0</v>
      </c>
      <c r="K30" s="1">
        <v>0</v>
      </c>
      <c r="L30" s="2">
        <f t="shared" si="2"/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2">
        <f t="shared" si="3"/>
        <v>17</v>
      </c>
      <c r="T30" s="1">
        <v>1</v>
      </c>
      <c r="U30" s="1">
        <v>0</v>
      </c>
      <c r="V30" s="1">
        <v>3</v>
      </c>
      <c r="W30" s="1">
        <v>6</v>
      </c>
      <c r="X30" s="1">
        <v>0</v>
      </c>
      <c r="Y30" s="1">
        <v>7</v>
      </c>
      <c r="Z30" s="1">
        <v>0</v>
      </c>
      <c r="AA30" s="2">
        <f t="shared" si="4"/>
        <v>0</v>
      </c>
      <c r="AB30" s="1">
        <v>0</v>
      </c>
      <c r="AC30" s="1">
        <v>0</v>
      </c>
      <c r="AD30" s="1">
        <v>0</v>
      </c>
      <c r="AE30" s="2">
        <v>0</v>
      </c>
    </row>
    <row r="31" spans="1:31" ht="15" customHeight="1">
      <c r="A31" s="1"/>
      <c r="B31" s="21" t="s">
        <v>28</v>
      </c>
      <c r="C31" s="3">
        <f t="shared" si="0"/>
        <v>21</v>
      </c>
      <c r="D31" s="2">
        <f t="shared" si="1"/>
        <v>9</v>
      </c>
      <c r="E31" s="1">
        <v>1</v>
      </c>
      <c r="F31" s="1">
        <v>0</v>
      </c>
      <c r="G31" s="1">
        <v>0</v>
      </c>
      <c r="H31" s="1">
        <v>2</v>
      </c>
      <c r="I31" s="1">
        <v>0</v>
      </c>
      <c r="J31" s="1">
        <v>6</v>
      </c>
      <c r="K31" s="1">
        <v>0</v>
      </c>
      <c r="L31" s="2">
        <f t="shared" si="2"/>
        <v>4</v>
      </c>
      <c r="M31" s="1">
        <v>1</v>
      </c>
      <c r="N31" s="1">
        <v>0</v>
      </c>
      <c r="O31" s="1">
        <v>0</v>
      </c>
      <c r="P31" s="1">
        <v>2</v>
      </c>
      <c r="Q31" s="1">
        <v>1</v>
      </c>
      <c r="R31" s="1">
        <v>0</v>
      </c>
      <c r="S31" s="2">
        <f t="shared" si="3"/>
        <v>8</v>
      </c>
      <c r="T31" s="1">
        <v>3</v>
      </c>
      <c r="U31" s="1">
        <v>0</v>
      </c>
      <c r="V31" s="1">
        <v>1</v>
      </c>
      <c r="W31" s="1">
        <v>0</v>
      </c>
      <c r="X31" s="1">
        <v>0</v>
      </c>
      <c r="Y31" s="1">
        <v>3</v>
      </c>
      <c r="Z31" s="1">
        <v>1</v>
      </c>
      <c r="AA31" s="2">
        <f t="shared" si="4"/>
        <v>0</v>
      </c>
      <c r="AB31" s="1">
        <v>0</v>
      </c>
      <c r="AC31" s="1">
        <v>0</v>
      </c>
      <c r="AD31" s="1">
        <v>0</v>
      </c>
      <c r="AE31" s="2">
        <v>0</v>
      </c>
    </row>
    <row r="32" spans="1:31" ht="15" customHeight="1">
      <c r="A32" s="1"/>
      <c r="B32" s="21" t="s">
        <v>29</v>
      </c>
      <c r="C32" s="3">
        <f t="shared" si="0"/>
        <v>19</v>
      </c>
      <c r="D32" s="2">
        <f t="shared" si="1"/>
        <v>4</v>
      </c>
      <c r="E32" s="1">
        <v>0</v>
      </c>
      <c r="F32" s="1">
        <v>0</v>
      </c>
      <c r="G32" s="1">
        <v>0</v>
      </c>
      <c r="H32" s="1">
        <v>4</v>
      </c>
      <c r="I32" s="1">
        <v>0</v>
      </c>
      <c r="J32" s="1">
        <v>0</v>
      </c>
      <c r="K32" s="1">
        <v>0</v>
      </c>
      <c r="L32" s="2">
        <f t="shared" si="2"/>
        <v>2</v>
      </c>
      <c r="M32" s="1">
        <v>1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2">
        <f t="shared" si="3"/>
        <v>11</v>
      </c>
      <c r="T32" s="1">
        <v>3</v>
      </c>
      <c r="U32" s="1">
        <v>3</v>
      </c>
      <c r="V32" s="1">
        <v>1</v>
      </c>
      <c r="W32" s="1">
        <v>3</v>
      </c>
      <c r="X32" s="1">
        <v>0</v>
      </c>
      <c r="Y32" s="1">
        <v>1</v>
      </c>
      <c r="Z32" s="1">
        <v>0</v>
      </c>
      <c r="AA32" s="2">
        <f t="shared" si="4"/>
        <v>1</v>
      </c>
      <c r="AB32" s="1">
        <v>0</v>
      </c>
      <c r="AC32" s="1">
        <v>0</v>
      </c>
      <c r="AD32" s="1">
        <v>1</v>
      </c>
      <c r="AE32" s="2">
        <v>1</v>
      </c>
    </row>
    <row r="33" spans="1:31" ht="15" customHeight="1">
      <c r="A33" s="1"/>
      <c r="B33" s="21" t="s">
        <v>31</v>
      </c>
      <c r="C33" s="3">
        <f t="shared" si="0"/>
        <v>15</v>
      </c>
      <c r="D33" s="2">
        <f t="shared" si="1"/>
        <v>6</v>
      </c>
      <c r="E33" s="1">
        <v>0</v>
      </c>
      <c r="F33" s="1">
        <v>1</v>
      </c>
      <c r="G33" s="1">
        <v>0</v>
      </c>
      <c r="H33" s="1">
        <v>4</v>
      </c>
      <c r="I33" s="1">
        <v>0</v>
      </c>
      <c r="J33" s="1">
        <v>1</v>
      </c>
      <c r="K33" s="1">
        <v>0</v>
      </c>
      <c r="L33" s="2">
        <f t="shared" si="2"/>
        <v>6</v>
      </c>
      <c r="M33" s="1">
        <v>1</v>
      </c>
      <c r="N33" s="1">
        <v>0</v>
      </c>
      <c r="O33" s="1">
        <v>4</v>
      </c>
      <c r="P33" s="1">
        <v>0</v>
      </c>
      <c r="Q33" s="1">
        <v>1</v>
      </c>
      <c r="R33" s="1">
        <v>0</v>
      </c>
      <c r="S33" s="2">
        <f t="shared" si="3"/>
        <v>2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</v>
      </c>
      <c r="Z33" s="1">
        <v>0</v>
      </c>
      <c r="AA33" s="2">
        <f t="shared" si="4"/>
        <v>1</v>
      </c>
      <c r="AB33" s="1">
        <v>1</v>
      </c>
      <c r="AC33" s="1">
        <v>0</v>
      </c>
      <c r="AD33" s="1">
        <v>0</v>
      </c>
      <c r="AE33" s="2">
        <v>0</v>
      </c>
    </row>
    <row r="34" spans="1:31" ht="15" customHeight="1">
      <c r="A34" s="1"/>
      <c r="B34" s="21" t="s">
        <v>32</v>
      </c>
      <c r="C34" s="3">
        <f t="shared" si="0"/>
        <v>12</v>
      </c>
      <c r="D34" s="2">
        <f t="shared" si="1"/>
        <v>6</v>
      </c>
      <c r="E34" s="1">
        <v>0</v>
      </c>
      <c r="F34" s="1">
        <v>0</v>
      </c>
      <c r="G34" s="1">
        <v>0</v>
      </c>
      <c r="H34" s="1">
        <v>4</v>
      </c>
      <c r="I34" s="1">
        <v>0</v>
      </c>
      <c r="J34" s="1">
        <v>2</v>
      </c>
      <c r="K34" s="1">
        <v>0</v>
      </c>
      <c r="L34" s="2">
        <f t="shared" si="2"/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">
        <f t="shared" si="3"/>
        <v>6</v>
      </c>
      <c r="T34" s="1">
        <v>4</v>
      </c>
      <c r="U34" s="1">
        <v>0</v>
      </c>
      <c r="V34" s="1">
        <v>1</v>
      </c>
      <c r="W34" s="1">
        <v>1</v>
      </c>
      <c r="X34" s="1">
        <v>0</v>
      </c>
      <c r="Y34" s="1">
        <v>0</v>
      </c>
      <c r="Z34" s="1">
        <v>0</v>
      </c>
      <c r="AA34" s="2">
        <f t="shared" si="4"/>
        <v>0</v>
      </c>
      <c r="AB34" s="1">
        <v>0</v>
      </c>
      <c r="AC34" s="1">
        <v>0</v>
      </c>
      <c r="AD34" s="1">
        <v>0</v>
      </c>
      <c r="AE34" s="2">
        <v>0</v>
      </c>
    </row>
    <row r="35" spans="1:31" ht="15" customHeight="1">
      <c r="A35" s="1"/>
      <c r="B35" s="21" t="s">
        <v>73</v>
      </c>
      <c r="C35" s="3">
        <f t="shared" si="0"/>
        <v>10</v>
      </c>
      <c r="D35" s="2">
        <f t="shared" si="1"/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2">
        <f t="shared" si="2"/>
        <v>4</v>
      </c>
      <c r="M35" s="1">
        <v>2</v>
      </c>
      <c r="N35" s="1">
        <v>0</v>
      </c>
      <c r="O35" s="1">
        <v>2</v>
      </c>
      <c r="P35" s="1">
        <v>0</v>
      </c>
      <c r="Q35" s="1">
        <v>0</v>
      </c>
      <c r="R35" s="1">
        <v>0</v>
      </c>
      <c r="S35" s="2">
        <f t="shared" si="3"/>
        <v>6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5</v>
      </c>
      <c r="Z35" s="1">
        <v>0</v>
      </c>
      <c r="AA35" s="2">
        <f t="shared" si="4"/>
        <v>0</v>
      </c>
      <c r="AB35" s="1">
        <v>0</v>
      </c>
      <c r="AC35" s="1">
        <v>0</v>
      </c>
      <c r="AD35" s="1">
        <v>0</v>
      </c>
      <c r="AE35" s="2">
        <v>0</v>
      </c>
    </row>
    <row r="36" spans="1:31" ht="15" customHeight="1">
      <c r="A36" s="1"/>
      <c r="B36" s="21" t="s">
        <v>35</v>
      </c>
      <c r="C36" s="3">
        <f t="shared" si="0"/>
        <v>7</v>
      </c>
      <c r="D36" s="2">
        <f t="shared" si="1"/>
        <v>4</v>
      </c>
      <c r="E36" s="1">
        <v>0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0</v>
      </c>
      <c r="L36" s="2">
        <f t="shared" si="2"/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f t="shared" si="3"/>
        <v>3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3</v>
      </c>
      <c r="AA36" s="2">
        <f t="shared" si="4"/>
        <v>0</v>
      </c>
      <c r="AB36" s="1">
        <v>0</v>
      </c>
      <c r="AC36" s="1">
        <v>0</v>
      </c>
      <c r="AD36" s="1">
        <v>0</v>
      </c>
      <c r="AE36" s="2">
        <v>0</v>
      </c>
    </row>
    <row r="37" spans="1:31" ht="15" customHeight="1">
      <c r="A37" s="1"/>
      <c r="B37" s="21" t="s">
        <v>74</v>
      </c>
      <c r="C37" s="3">
        <f t="shared" si="0"/>
        <v>6</v>
      </c>
      <c r="D37" s="2">
        <f t="shared" si="1"/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">
        <f t="shared" si="2"/>
        <v>2</v>
      </c>
      <c r="M37" s="1">
        <v>0</v>
      </c>
      <c r="N37" s="1">
        <v>0</v>
      </c>
      <c r="O37" s="1">
        <v>2</v>
      </c>
      <c r="P37" s="1">
        <v>0</v>
      </c>
      <c r="Q37" s="1">
        <v>0</v>
      </c>
      <c r="R37" s="1">
        <v>0</v>
      </c>
      <c r="S37" s="2">
        <f t="shared" si="3"/>
        <v>4</v>
      </c>
      <c r="T37" s="1">
        <v>0</v>
      </c>
      <c r="U37" s="1">
        <v>4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2">
        <f t="shared" si="4"/>
        <v>0</v>
      </c>
      <c r="AB37" s="1">
        <v>0</v>
      </c>
      <c r="AC37" s="1">
        <v>0</v>
      </c>
      <c r="AD37" s="1">
        <v>0</v>
      </c>
      <c r="AE37" s="2">
        <v>0</v>
      </c>
    </row>
    <row r="38" spans="1:31" ht="15" customHeight="1">
      <c r="A38" s="1"/>
      <c r="B38" s="21" t="s">
        <v>34</v>
      </c>
      <c r="C38" s="3">
        <f t="shared" si="0"/>
        <v>6</v>
      </c>
      <c r="D38" s="2">
        <f t="shared" si="1"/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2">
        <f t="shared" si="2"/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2">
        <f t="shared" si="3"/>
        <v>6</v>
      </c>
      <c r="T38" s="1">
        <v>0</v>
      </c>
      <c r="U38" s="1">
        <v>6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2">
        <f t="shared" si="4"/>
        <v>0</v>
      </c>
      <c r="AB38" s="1">
        <v>0</v>
      </c>
      <c r="AC38" s="1">
        <v>0</v>
      </c>
      <c r="AD38" s="1">
        <v>0</v>
      </c>
      <c r="AE38" s="2">
        <v>0</v>
      </c>
    </row>
    <row r="39" spans="1:31" ht="15" customHeight="1">
      <c r="A39" s="1"/>
      <c r="B39" s="21" t="s">
        <v>33</v>
      </c>
      <c r="C39" s="3">
        <f t="shared" si="0"/>
        <v>3</v>
      </c>
      <c r="D39" s="2">
        <f t="shared" si="1"/>
        <v>3</v>
      </c>
      <c r="E39" s="1">
        <v>1</v>
      </c>
      <c r="F39" s="1">
        <v>0</v>
      </c>
      <c r="G39" s="1">
        <v>0</v>
      </c>
      <c r="H39" s="1">
        <v>1</v>
      </c>
      <c r="I39" s="1">
        <v>1</v>
      </c>
      <c r="J39" s="1">
        <v>0</v>
      </c>
      <c r="K39" s="1">
        <v>0</v>
      </c>
      <c r="L39" s="2">
        <f t="shared" si="2"/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">
        <f t="shared" si="3"/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2">
        <f t="shared" si="4"/>
        <v>0</v>
      </c>
      <c r="AB39" s="1">
        <v>0</v>
      </c>
      <c r="AC39" s="1">
        <v>0</v>
      </c>
      <c r="AD39" s="1">
        <v>0</v>
      </c>
      <c r="AE39" s="2">
        <v>0</v>
      </c>
    </row>
    <row r="40" spans="1:31" ht="15" customHeight="1">
      <c r="A40" s="1"/>
      <c r="B40" s="21" t="s">
        <v>75</v>
      </c>
      <c r="C40" s="3">
        <f t="shared" si="0"/>
        <v>3</v>
      </c>
      <c r="D40" s="2">
        <f t="shared" si="1"/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f t="shared" si="2"/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2">
        <f t="shared" si="3"/>
        <v>3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3</v>
      </c>
      <c r="Z40" s="1">
        <v>0</v>
      </c>
      <c r="AA40" s="2">
        <f t="shared" si="4"/>
        <v>0</v>
      </c>
      <c r="AB40" s="1">
        <v>0</v>
      </c>
      <c r="AC40" s="1">
        <v>0</v>
      </c>
      <c r="AD40" s="1">
        <v>0</v>
      </c>
      <c r="AE40" s="2">
        <v>0</v>
      </c>
    </row>
    <row r="41" spans="1:31" ht="12.75" thickBot="1">
      <c r="A41" s="22"/>
      <c r="B41" s="23" t="s">
        <v>36</v>
      </c>
      <c r="C41" s="24">
        <f t="shared" si="0"/>
        <v>2</v>
      </c>
      <c r="D41" s="25">
        <f t="shared" si="1"/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5">
        <f t="shared" si="2"/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5">
        <f t="shared" si="3"/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5">
        <f t="shared" si="4"/>
        <v>0</v>
      </c>
      <c r="AB41" s="22">
        <v>0</v>
      </c>
      <c r="AC41" s="22">
        <v>0</v>
      </c>
      <c r="AD41" s="22">
        <v>0</v>
      </c>
      <c r="AE41" s="25">
        <v>2</v>
      </c>
    </row>
    <row r="42" spans="1:31" ht="12.75" thickBot="1">
      <c r="A42" s="26"/>
      <c r="B42" s="27" t="s">
        <v>79</v>
      </c>
      <c r="C42" s="28">
        <f t="shared" ref="C42:D42" si="5">SUM(C5:C41)</f>
        <v>6329</v>
      </c>
      <c r="D42" s="29">
        <f t="shared" si="5"/>
        <v>1953</v>
      </c>
      <c r="E42" s="30">
        <f>SUM(E5:E41)</f>
        <v>430</v>
      </c>
      <c r="F42" s="30">
        <f t="shared" ref="F42:AE42" si="6">SUM(F5:F41)</f>
        <v>94</v>
      </c>
      <c r="G42" s="30">
        <f t="shared" si="6"/>
        <v>197</v>
      </c>
      <c r="H42" s="30">
        <f t="shared" si="6"/>
        <v>574</v>
      </c>
      <c r="I42" s="30">
        <f t="shared" si="6"/>
        <v>312</v>
      </c>
      <c r="J42" s="30">
        <f t="shared" si="6"/>
        <v>166</v>
      </c>
      <c r="K42" s="30">
        <f t="shared" si="6"/>
        <v>180</v>
      </c>
      <c r="L42" s="29">
        <f t="shared" si="6"/>
        <v>1300</v>
      </c>
      <c r="M42" s="30">
        <f t="shared" si="6"/>
        <v>283</v>
      </c>
      <c r="N42" s="30">
        <f t="shared" si="6"/>
        <v>148</v>
      </c>
      <c r="O42" s="30">
        <f t="shared" si="6"/>
        <v>243</v>
      </c>
      <c r="P42" s="30">
        <f t="shared" si="6"/>
        <v>189</v>
      </c>
      <c r="Q42" s="30">
        <f t="shared" si="6"/>
        <v>174</v>
      </c>
      <c r="R42" s="30">
        <f t="shared" si="6"/>
        <v>263</v>
      </c>
      <c r="S42" s="29">
        <f t="shared" si="6"/>
        <v>2301</v>
      </c>
      <c r="T42" s="30">
        <f t="shared" si="6"/>
        <v>312</v>
      </c>
      <c r="U42" s="30">
        <f t="shared" si="6"/>
        <v>350</v>
      </c>
      <c r="V42" s="30">
        <f t="shared" si="6"/>
        <v>340</v>
      </c>
      <c r="W42" s="30">
        <f t="shared" si="6"/>
        <v>310</v>
      </c>
      <c r="X42" s="30">
        <f t="shared" si="6"/>
        <v>274</v>
      </c>
      <c r="Y42" s="30">
        <f t="shared" si="6"/>
        <v>513</v>
      </c>
      <c r="Z42" s="30">
        <f t="shared" si="6"/>
        <v>202</v>
      </c>
      <c r="AA42" s="29">
        <f t="shared" si="6"/>
        <v>428</v>
      </c>
      <c r="AB42" s="30">
        <f t="shared" si="6"/>
        <v>127</v>
      </c>
      <c r="AC42" s="30">
        <f t="shared" si="6"/>
        <v>135</v>
      </c>
      <c r="AD42" s="30">
        <f t="shared" si="6"/>
        <v>166</v>
      </c>
      <c r="AE42" s="31">
        <f t="shared" si="6"/>
        <v>347</v>
      </c>
    </row>
  </sheetData>
  <sortState xmlns:xlrd2="http://schemas.microsoft.com/office/spreadsheetml/2017/richdata2" ref="B5:AE41">
    <sortCondition descending="1" ref="C5:C4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13FF-944C-48F9-817A-5D113DBE41A7}">
  <sheetPr>
    <tabColor theme="4"/>
  </sheetPr>
  <dimension ref="A1:AF42"/>
  <sheetViews>
    <sheetView workbookViewId="0">
      <selection activeCell="C3" sqref="C3"/>
    </sheetView>
  </sheetViews>
  <sheetFormatPr defaultColWidth="15.28515625" defaultRowHeight="15"/>
  <cols>
    <col min="1" max="1" width="33.140625" bestFit="1" customWidth="1"/>
    <col min="2" max="2" width="17.7109375" style="6" customWidth="1"/>
    <col min="3" max="3" width="12.85546875" style="6" customWidth="1"/>
    <col min="4" max="4" width="13.42578125" style="6" bestFit="1" customWidth="1"/>
    <col min="5" max="5" width="12.28515625" style="6" bestFit="1" customWidth="1"/>
    <col min="6" max="7" width="12.7109375" style="6" bestFit="1" customWidth="1"/>
    <col min="8" max="8" width="9" style="6" bestFit="1" customWidth="1"/>
    <col min="9" max="9" width="12.85546875" style="6" bestFit="1" customWidth="1"/>
    <col min="10" max="10" width="14" style="6" bestFit="1" customWidth="1"/>
    <col min="11" max="11" width="14" style="6" customWidth="1"/>
    <col min="12" max="12" width="13.7109375" style="6" bestFit="1" customWidth="1"/>
    <col min="13" max="13" width="15" style="6" bestFit="1" customWidth="1"/>
    <col min="14" max="14" width="9.28515625" style="6" bestFit="1" customWidth="1"/>
    <col min="15" max="15" width="12.7109375" style="6" bestFit="1" customWidth="1"/>
    <col min="16" max="16" width="14.85546875" style="6" bestFit="1" customWidth="1"/>
    <col min="17" max="17" width="12.7109375" style="6" bestFit="1" customWidth="1"/>
    <col min="18" max="18" width="12.7109375" style="6" customWidth="1"/>
    <col min="19" max="19" width="14.5703125" style="6" bestFit="1" customWidth="1"/>
    <col min="20" max="20" width="14.140625" style="6" bestFit="1" customWidth="1"/>
    <col min="21" max="21" width="14" style="6" bestFit="1" customWidth="1"/>
    <col min="22" max="22" width="14.85546875" style="6" bestFit="1" customWidth="1"/>
    <col min="23" max="23" width="13.5703125" style="6" bestFit="1" customWidth="1"/>
    <col min="24" max="24" width="15" style="6" bestFit="1" customWidth="1"/>
    <col min="25" max="25" width="13.28515625" style="6" bestFit="1" customWidth="1"/>
    <col min="26" max="26" width="13.28515625" style="6" customWidth="1"/>
    <col min="27" max="27" width="11.28515625" style="6" bestFit="1" customWidth="1"/>
    <col min="28" max="28" width="8.7109375" style="6" bestFit="1" customWidth="1"/>
    <col min="29" max="29" width="12.7109375" style="6" bestFit="1" customWidth="1"/>
    <col min="30" max="30" width="14.85546875" style="6" bestFit="1" customWidth="1"/>
    <col min="31" max="31" width="10" style="6" customWidth="1"/>
  </cols>
  <sheetData>
    <row r="1" spans="1:32" ht="18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38"/>
    </row>
    <row r="2" spans="1:3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38"/>
    </row>
    <row r="3" spans="1:32" ht="36.75">
      <c r="A3" s="1"/>
      <c r="B3" s="3" t="s">
        <v>68</v>
      </c>
      <c r="C3" s="2" t="s">
        <v>67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2" t="s">
        <v>66</v>
      </c>
      <c r="L3" s="1" t="s">
        <v>46</v>
      </c>
      <c r="M3" s="1" t="s">
        <v>47</v>
      </c>
      <c r="N3" s="1" t="s">
        <v>48</v>
      </c>
      <c r="O3" s="1" t="s">
        <v>49</v>
      </c>
      <c r="P3" s="1" t="s">
        <v>50</v>
      </c>
      <c r="Q3" s="1" t="s">
        <v>51</v>
      </c>
      <c r="R3" s="2" t="s">
        <v>65</v>
      </c>
      <c r="S3" s="1" t="s">
        <v>52</v>
      </c>
      <c r="T3" s="1" t="s">
        <v>53</v>
      </c>
      <c r="U3" s="1" t="s">
        <v>54</v>
      </c>
      <c r="V3" s="1" t="s">
        <v>55</v>
      </c>
      <c r="W3" s="1" t="s">
        <v>56</v>
      </c>
      <c r="X3" s="1" t="s">
        <v>57</v>
      </c>
      <c r="Y3" s="1" t="s">
        <v>58</v>
      </c>
      <c r="Z3" s="2" t="s">
        <v>64</v>
      </c>
      <c r="AA3" s="1" t="s">
        <v>59</v>
      </c>
      <c r="AB3" s="1" t="s">
        <v>60</v>
      </c>
      <c r="AC3" s="1" t="s">
        <v>61</v>
      </c>
      <c r="AD3" s="2" t="s">
        <v>63</v>
      </c>
      <c r="AE3" s="1" t="s">
        <v>86</v>
      </c>
      <c r="AF3" s="55" t="s">
        <v>87</v>
      </c>
    </row>
    <row r="4" spans="1:32">
      <c r="A4" s="56" t="s">
        <v>6</v>
      </c>
      <c r="B4" s="57">
        <v>1</v>
      </c>
      <c r="C4" s="58">
        <v>2</v>
      </c>
      <c r="D4" s="59">
        <v>4</v>
      </c>
      <c r="E4" s="59">
        <v>1</v>
      </c>
      <c r="F4" s="59">
        <v>1</v>
      </c>
      <c r="G4" s="59">
        <v>6</v>
      </c>
      <c r="H4" s="59">
        <v>3</v>
      </c>
      <c r="I4" s="59">
        <v>1</v>
      </c>
      <c r="J4" s="59">
        <v>1</v>
      </c>
      <c r="K4" s="58">
        <v>1</v>
      </c>
      <c r="L4" s="59">
        <v>1</v>
      </c>
      <c r="M4" s="59">
        <v>1</v>
      </c>
      <c r="N4" s="59">
        <v>3</v>
      </c>
      <c r="O4" s="59">
        <v>1</v>
      </c>
      <c r="P4" s="59">
        <v>1</v>
      </c>
      <c r="Q4" s="59">
        <v>1</v>
      </c>
      <c r="R4" s="60">
        <v>2</v>
      </c>
      <c r="S4" s="59">
        <v>2</v>
      </c>
      <c r="T4" s="59">
        <v>1</v>
      </c>
      <c r="U4" s="59">
        <v>2</v>
      </c>
      <c r="V4" s="59">
        <v>3</v>
      </c>
      <c r="W4" s="59">
        <v>3</v>
      </c>
      <c r="X4" s="59">
        <v>2</v>
      </c>
      <c r="Y4" s="59">
        <v>2</v>
      </c>
      <c r="Z4" s="60">
        <v>1</v>
      </c>
      <c r="AA4" s="59">
        <v>1</v>
      </c>
      <c r="AB4" s="59">
        <v>1</v>
      </c>
      <c r="AC4" s="59">
        <v>2</v>
      </c>
      <c r="AD4" s="60">
        <v>3</v>
      </c>
      <c r="AE4" s="59">
        <f>COUNTA(C4)+COUNTA(K4)+COUNTA(R4)+COUNTA(Z4)+COUNTA(AD4)</f>
        <v>5</v>
      </c>
      <c r="AF4" s="61">
        <f>COUNTA(D4:J4)+COUNTA(L4:Q4)+COUNTA(S4:Y4)+COUNTA(AA4:AD4)</f>
        <v>24</v>
      </c>
    </row>
    <row r="5" spans="1:32">
      <c r="A5" s="56" t="s">
        <v>7</v>
      </c>
      <c r="B5" s="57">
        <v>2</v>
      </c>
      <c r="C5" s="58">
        <v>4</v>
      </c>
      <c r="D5" s="59">
        <v>1</v>
      </c>
      <c r="E5" s="59">
        <v>6</v>
      </c>
      <c r="F5" s="59">
        <v>5</v>
      </c>
      <c r="G5" s="59">
        <v>3</v>
      </c>
      <c r="H5" s="59">
        <v>9</v>
      </c>
      <c r="I5" s="59">
        <v>3</v>
      </c>
      <c r="J5" s="59">
        <v>2</v>
      </c>
      <c r="K5" s="58">
        <v>4</v>
      </c>
      <c r="L5" s="59">
        <v>9</v>
      </c>
      <c r="M5" s="59">
        <v>8</v>
      </c>
      <c r="N5" s="59">
        <v>2</v>
      </c>
      <c r="O5" s="59">
        <v>5</v>
      </c>
      <c r="P5" s="59">
        <v>2</v>
      </c>
      <c r="Q5" s="59">
        <v>4</v>
      </c>
      <c r="R5" s="60">
        <v>1</v>
      </c>
      <c r="S5" s="59">
        <v>1</v>
      </c>
      <c r="T5" s="59">
        <v>2</v>
      </c>
      <c r="U5" s="59">
        <v>1</v>
      </c>
      <c r="V5" s="59">
        <v>1</v>
      </c>
      <c r="W5" s="59">
        <v>1</v>
      </c>
      <c r="X5" s="59">
        <v>1</v>
      </c>
      <c r="Y5" s="59">
        <v>1</v>
      </c>
      <c r="Z5" s="60">
        <v>3</v>
      </c>
      <c r="AA5" s="59">
        <v>3</v>
      </c>
      <c r="AB5" s="59">
        <v>4</v>
      </c>
      <c r="AC5" s="59">
        <v>3</v>
      </c>
      <c r="AD5" s="60">
        <v>2</v>
      </c>
      <c r="AE5" s="59">
        <f t="shared" ref="AE5:AE42" si="0">COUNTA(C5)+COUNTA(K5)+COUNTA(R5)+COUNTA(Z5)+COUNTA(AD5)</f>
        <v>5</v>
      </c>
      <c r="AF5" s="61">
        <f t="shared" ref="AF5:AF42" si="1">COUNTA(D5:J5)+COUNTA(L5:Q5)+COUNTA(S5:Y5)+COUNTA(AA5:AD5)</f>
        <v>24</v>
      </c>
    </row>
    <row r="6" spans="1:32">
      <c r="A6" s="56" t="s">
        <v>8</v>
      </c>
      <c r="B6" s="57">
        <v>3</v>
      </c>
      <c r="C6" s="58">
        <v>1</v>
      </c>
      <c r="D6" s="59">
        <v>2</v>
      </c>
      <c r="E6" s="59">
        <v>2</v>
      </c>
      <c r="F6" s="59">
        <v>3</v>
      </c>
      <c r="G6" s="59">
        <v>1</v>
      </c>
      <c r="H6" s="59">
        <v>4</v>
      </c>
      <c r="I6" s="59">
        <v>4</v>
      </c>
      <c r="J6" s="59">
        <v>4</v>
      </c>
      <c r="K6" s="58">
        <v>2</v>
      </c>
      <c r="L6" s="59">
        <v>4</v>
      </c>
      <c r="M6" s="59">
        <v>2</v>
      </c>
      <c r="N6" s="59">
        <v>1</v>
      </c>
      <c r="O6" s="59">
        <v>2</v>
      </c>
      <c r="P6" s="59">
        <v>3</v>
      </c>
      <c r="Q6" s="59">
        <v>3</v>
      </c>
      <c r="R6" s="60">
        <v>3</v>
      </c>
      <c r="S6" s="59">
        <v>4</v>
      </c>
      <c r="T6" s="59">
        <v>4</v>
      </c>
      <c r="U6" s="59">
        <v>4</v>
      </c>
      <c r="V6" s="59">
        <v>5</v>
      </c>
      <c r="W6" s="59">
        <v>2</v>
      </c>
      <c r="X6" s="59">
        <v>3</v>
      </c>
      <c r="Y6" s="59">
        <v>4</v>
      </c>
      <c r="Z6" s="60">
        <v>2</v>
      </c>
      <c r="AA6" s="59">
        <v>2</v>
      </c>
      <c r="AB6" s="59">
        <v>2</v>
      </c>
      <c r="AC6" s="59">
        <v>1</v>
      </c>
      <c r="AD6" s="60">
        <v>1</v>
      </c>
      <c r="AE6" s="59">
        <f t="shared" si="0"/>
        <v>5</v>
      </c>
      <c r="AF6" s="61">
        <f t="shared" si="1"/>
        <v>24</v>
      </c>
    </row>
    <row r="7" spans="1:32">
      <c r="A7" s="56" t="s">
        <v>9</v>
      </c>
      <c r="B7" s="57">
        <v>4</v>
      </c>
      <c r="C7" s="58">
        <v>3</v>
      </c>
      <c r="D7" s="59">
        <v>3</v>
      </c>
      <c r="E7" s="59">
        <v>3</v>
      </c>
      <c r="F7" s="59">
        <v>2</v>
      </c>
      <c r="G7" s="59">
        <v>2</v>
      </c>
      <c r="H7" s="59">
        <v>1</v>
      </c>
      <c r="I7" s="59">
        <v>2</v>
      </c>
      <c r="J7" s="59">
        <v>3</v>
      </c>
      <c r="K7" s="58">
        <v>3</v>
      </c>
      <c r="L7" s="59">
        <v>2</v>
      </c>
      <c r="M7" s="59">
        <v>3</v>
      </c>
      <c r="N7" s="59">
        <v>4</v>
      </c>
      <c r="O7" s="59">
        <v>4</v>
      </c>
      <c r="P7" s="59">
        <v>4</v>
      </c>
      <c r="Q7" s="59">
        <v>2</v>
      </c>
      <c r="R7" s="60">
        <v>5</v>
      </c>
      <c r="S7" s="59">
        <v>7</v>
      </c>
      <c r="T7" s="59">
        <v>3</v>
      </c>
      <c r="U7" s="59">
        <v>5</v>
      </c>
      <c r="V7" s="59">
        <v>4</v>
      </c>
      <c r="W7" s="59">
        <v>6</v>
      </c>
      <c r="X7" s="59">
        <v>8</v>
      </c>
      <c r="Y7" s="59">
        <v>6</v>
      </c>
      <c r="Z7" s="60">
        <v>4</v>
      </c>
      <c r="AA7" s="59">
        <v>4</v>
      </c>
      <c r="AB7" s="59">
        <v>5</v>
      </c>
      <c r="AC7" s="59">
        <v>4</v>
      </c>
      <c r="AD7" s="60">
        <v>7</v>
      </c>
      <c r="AE7" s="59">
        <f t="shared" si="0"/>
        <v>5</v>
      </c>
      <c r="AF7" s="61">
        <f t="shared" si="1"/>
        <v>24</v>
      </c>
    </row>
    <row r="8" spans="1:32">
      <c r="A8" s="56" t="s">
        <v>12</v>
      </c>
      <c r="B8" s="57">
        <v>5</v>
      </c>
      <c r="C8" s="58">
        <v>6</v>
      </c>
      <c r="D8" s="59">
        <v>11</v>
      </c>
      <c r="E8" s="59">
        <v>4</v>
      </c>
      <c r="F8" s="59">
        <v>6</v>
      </c>
      <c r="G8" s="59">
        <v>5</v>
      </c>
      <c r="H8" s="59">
        <v>2</v>
      </c>
      <c r="I8" s="59"/>
      <c r="J8" s="59">
        <v>5</v>
      </c>
      <c r="K8" s="58">
        <v>5</v>
      </c>
      <c r="L8" s="59">
        <v>3</v>
      </c>
      <c r="M8" s="59">
        <v>4</v>
      </c>
      <c r="N8" s="59">
        <v>6</v>
      </c>
      <c r="O8" s="59">
        <v>3</v>
      </c>
      <c r="P8" s="59">
        <v>5</v>
      </c>
      <c r="Q8" s="59">
        <v>5</v>
      </c>
      <c r="R8" s="60">
        <v>6</v>
      </c>
      <c r="S8" s="59"/>
      <c r="T8" s="59">
        <v>5</v>
      </c>
      <c r="U8" s="59"/>
      <c r="V8" s="59">
        <v>6</v>
      </c>
      <c r="W8" s="59">
        <v>4</v>
      </c>
      <c r="X8" s="59">
        <v>5</v>
      </c>
      <c r="Y8" s="59"/>
      <c r="Z8" s="60">
        <v>6</v>
      </c>
      <c r="AA8" s="59">
        <v>6</v>
      </c>
      <c r="AB8" s="59">
        <v>6</v>
      </c>
      <c r="AC8" s="59">
        <v>7</v>
      </c>
      <c r="AD8" s="60">
        <v>6</v>
      </c>
      <c r="AE8" s="59">
        <f t="shared" si="0"/>
        <v>5</v>
      </c>
      <c r="AF8" s="61">
        <f t="shared" si="1"/>
        <v>20</v>
      </c>
    </row>
    <row r="9" spans="1:32">
      <c r="A9" s="56" t="s">
        <v>11</v>
      </c>
      <c r="B9" s="57">
        <v>6</v>
      </c>
      <c r="C9" s="58">
        <v>12</v>
      </c>
      <c r="D9" s="59"/>
      <c r="E9" s="59">
        <v>5</v>
      </c>
      <c r="F9" s="59"/>
      <c r="G9" s="59">
        <v>11</v>
      </c>
      <c r="H9" s="59">
        <v>12</v>
      </c>
      <c r="I9" s="59">
        <v>7</v>
      </c>
      <c r="J9" s="59"/>
      <c r="K9" s="58">
        <v>10</v>
      </c>
      <c r="L9" s="59">
        <v>5</v>
      </c>
      <c r="M9" s="59">
        <v>7</v>
      </c>
      <c r="N9" s="59"/>
      <c r="O9" s="59"/>
      <c r="P9" s="59"/>
      <c r="Q9" s="59"/>
      <c r="R9" s="60">
        <v>4</v>
      </c>
      <c r="S9" s="59">
        <v>3</v>
      </c>
      <c r="T9" s="59"/>
      <c r="U9" s="59">
        <v>3</v>
      </c>
      <c r="V9" s="59">
        <v>2</v>
      </c>
      <c r="W9" s="59">
        <v>9</v>
      </c>
      <c r="X9" s="59">
        <v>4</v>
      </c>
      <c r="Y9" s="59">
        <v>3</v>
      </c>
      <c r="Z9" s="60">
        <v>8</v>
      </c>
      <c r="AA9" s="59"/>
      <c r="AB9" s="59"/>
      <c r="AC9" s="59">
        <v>6</v>
      </c>
      <c r="AD9" s="60">
        <v>5</v>
      </c>
      <c r="AE9" s="59">
        <f t="shared" si="0"/>
        <v>5</v>
      </c>
      <c r="AF9" s="61">
        <f t="shared" si="1"/>
        <v>14</v>
      </c>
    </row>
    <row r="10" spans="1:32">
      <c r="A10" s="56" t="s">
        <v>10</v>
      </c>
      <c r="B10" s="57">
        <v>7</v>
      </c>
      <c r="C10" s="58">
        <v>5</v>
      </c>
      <c r="D10" s="59">
        <v>7</v>
      </c>
      <c r="E10" s="59"/>
      <c r="F10" s="59">
        <v>4</v>
      </c>
      <c r="G10" s="59">
        <v>4</v>
      </c>
      <c r="H10" s="59">
        <v>6</v>
      </c>
      <c r="I10" s="59">
        <v>5</v>
      </c>
      <c r="J10" s="59"/>
      <c r="K10" s="58">
        <v>7</v>
      </c>
      <c r="L10" s="59">
        <v>11</v>
      </c>
      <c r="M10" s="59">
        <v>5</v>
      </c>
      <c r="N10" s="59">
        <v>5</v>
      </c>
      <c r="O10" s="59"/>
      <c r="P10" s="59">
        <v>9</v>
      </c>
      <c r="Q10" s="59"/>
      <c r="R10" s="60">
        <v>8</v>
      </c>
      <c r="S10" s="59">
        <v>9</v>
      </c>
      <c r="T10" s="59">
        <v>6</v>
      </c>
      <c r="U10" s="59">
        <v>7</v>
      </c>
      <c r="V10" s="59"/>
      <c r="W10" s="59">
        <v>8</v>
      </c>
      <c r="X10" s="59">
        <v>11</v>
      </c>
      <c r="Y10" s="59">
        <v>7</v>
      </c>
      <c r="Z10" s="60">
        <v>5</v>
      </c>
      <c r="AA10" s="59">
        <v>7</v>
      </c>
      <c r="AB10" s="59">
        <v>3</v>
      </c>
      <c r="AC10" s="59">
        <v>5</v>
      </c>
      <c r="AD10" s="60">
        <v>11</v>
      </c>
      <c r="AE10" s="59">
        <f t="shared" si="0"/>
        <v>5</v>
      </c>
      <c r="AF10" s="61">
        <f t="shared" si="1"/>
        <v>19</v>
      </c>
    </row>
    <row r="11" spans="1:32">
      <c r="A11" s="56" t="s">
        <v>13</v>
      </c>
      <c r="B11" s="57">
        <v>8</v>
      </c>
      <c r="C11" s="58">
        <v>9</v>
      </c>
      <c r="D11" s="59">
        <v>8</v>
      </c>
      <c r="E11" s="59"/>
      <c r="F11" s="59"/>
      <c r="G11" s="59">
        <v>12</v>
      </c>
      <c r="H11" s="59"/>
      <c r="I11" s="59">
        <v>10</v>
      </c>
      <c r="J11" s="59"/>
      <c r="K11" s="58">
        <v>6</v>
      </c>
      <c r="L11" s="59">
        <v>7</v>
      </c>
      <c r="M11" s="59"/>
      <c r="N11" s="59">
        <v>7</v>
      </c>
      <c r="O11" s="59">
        <v>9</v>
      </c>
      <c r="P11" s="59">
        <v>7</v>
      </c>
      <c r="Q11" s="59">
        <v>6</v>
      </c>
      <c r="R11" s="60">
        <v>9</v>
      </c>
      <c r="S11" s="59">
        <v>10</v>
      </c>
      <c r="T11" s="59"/>
      <c r="U11" s="59"/>
      <c r="V11" s="59">
        <v>8</v>
      </c>
      <c r="W11" s="59"/>
      <c r="X11" s="59">
        <v>7</v>
      </c>
      <c r="Y11" s="59">
        <v>9</v>
      </c>
      <c r="Z11" s="60">
        <v>9</v>
      </c>
      <c r="AA11" s="59">
        <v>8</v>
      </c>
      <c r="AB11" s="59">
        <v>8</v>
      </c>
      <c r="AC11" s="59">
        <v>9</v>
      </c>
      <c r="AD11" s="60">
        <v>12</v>
      </c>
      <c r="AE11" s="59">
        <f t="shared" si="0"/>
        <v>5</v>
      </c>
      <c r="AF11" s="61">
        <f t="shared" si="1"/>
        <v>16</v>
      </c>
    </row>
    <row r="12" spans="1:32">
      <c r="A12" s="56" t="s">
        <v>70</v>
      </c>
      <c r="B12" s="57">
        <v>9</v>
      </c>
      <c r="C12" s="58">
        <v>13</v>
      </c>
      <c r="D12" s="59"/>
      <c r="E12" s="59"/>
      <c r="F12" s="59">
        <v>7</v>
      </c>
      <c r="G12" s="59">
        <v>8</v>
      </c>
      <c r="H12" s="59"/>
      <c r="I12" s="59"/>
      <c r="J12" s="59"/>
      <c r="K12" s="58">
        <v>9</v>
      </c>
      <c r="L12" s="59"/>
      <c r="M12" s="59">
        <v>6</v>
      </c>
      <c r="N12" s="59">
        <v>10</v>
      </c>
      <c r="O12" s="59"/>
      <c r="P12" s="59"/>
      <c r="Q12" s="59">
        <v>8</v>
      </c>
      <c r="R12" s="60">
        <v>7</v>
      </c>
      <c r="S12" s="59">
        <v>12</v>
      </c>
      <c r="T12" s="59">
        <v>7</v>
      </c>
      <c r="U12" s="59">
        <v>6</v>
      </c>
      <c r="V12" s="59">
        <v>7</v>
      </c>
      <c r="W12" s="59"/>
      <c r="X12" s="59"/>
      <c r="Y12" s="59">
        <v>5</v>
      </c>
      <c r="Z12" s="60">
        <v>7</v>
      </c>
      <c r="AA12" s="59">
        <v>5</v>
      </c>
      <c r="AB12" s="59">
        <v>7</v>
      </c>
      <c r="AC12" s="59"/>
      <c r="AD12" s="60"/>
      <c r="AE12" s="59">
        <f t="shared" si="0"/>
        <v>4</v>
      </c>
      <c r="AF12" s="61">
        <f t="shared" si="1"/>
        <v>12</v>
      </c>
    </row>
    <row r="13" spans="1:32">
      <c r="A13" s="56" t="s">
        <v>14</v>
      </c>
      <c r="B13" s="57">
        <v>10</v>
      </c>
      <c r="C13" s="58">
        <v>7</v>
      </c>
      <c r="D13" s="59">
        <v>5</v>
      </c>
      <c r="E13" s="59"/>
      <c r="F13" s="59"/>
      <c r="G13" s="59">
        <v>7</v>
      </c>
      <c r="H13" s="59">
        <v>5</v>
      </c>
      <c r="I13" s="59">
        <v>11</v>
      </c>
      <c r="J13" s="59"/>
      <c r="K13" s="58">
        <v>11</v>
      </c>
      <c r="L13" s="59">
        <v>8</v>
      </c>
      <c r="M13" s="59"/>
      <c r="N13" s="59"/>
      <c r="O13" s="59">
        <v>6</v>
      </c>
      <c r="P13" s="59"/>
      <c r="Q13" s="59"/>
      <c r="R13" s="60"/>
      <c r="S13" s="59">
        <v>11</v>
      </c>
      <c r="T13" s="59"/>
      <c r="U13" s="59"/>
      <c r="V13" s="59"/>
      <c r="W13" s="59"/>
      <c r="X13" s="59"/>
      <c r="Y13" s="59">
        <v>8</v>
      </c>
      <c r="Z13" s="60"/>
      <c r="AA13" s="59">
        <v>9</v>
      </c>
      <c r="AB13" s="59"/>
      <c r="AC13" s="59"/>
      <c r="AD13" s="60">
        <v>4</v>
      </c>
      <c r="AE13" s="59">
        <f t="shared" si="0"/>
        <v>3</v>
      </c>
      <c r="AF13" s="61">
        <f t="shared" si="1"/>
        <v>10</v>
      </c>
    </row>
    <row r="14" spans="1:32">
      <c r="A14" s="56" t="s">
        <v>16</v>
      </c>
      <c r="B14" s="57">
        <v>11</v>
      </c>
      <c r="C14" s="58">
        <v>8</v>
      </c>
      <c r="D14" s="59">
        <v>10</v>
      </c>
      <c r="E14" s="59"/>
      <c r="F14" s="59">
        <v>8</v>
      </c>
      <c r="G14" s="59">
        <v>10</v>
      </c>
      <c r="H14" s="59">
        <v>8</v>
      </c>
      <c r="I14" s="59">
        <v>9</v>
      </c>
      <c r="J14" s="59"/>
      <c r="K14" s="58">
        <v>8</v>
      </c>
      <c r="L14" s="59">
        <v>6</v>
      </c>
      <c r="M14" s="59"/>
      <c r="N14" s="59"/>
      <c r="O14" s="59">
        <v>7</v>
      </c>
      <c r="P14" s="59"/>
      <c r="Q14" s="59">
        <v>7</v>
      </c>
      <c r="R14" s="60"/>
      <c r="S14" s="59"/>
      <c r="T14" s="59"/>
      <c r="U14" s="59"/>
      <c r="V14" s="59"/>
      <c r="W14" s="59">
        <v>11</v>
      </c>
      <c r="X14" s="59">
        <v>10</v>
      </c>
      <c r="Y14" s="59"/>
      <c r="Z14" s="60"/>
      <c r="AA14" s="59"/>
      <c r="AB14" s="59"/>
      <c r="AC14" s="59"/>
      <c r="AD14" s="60"/>
      <c r="AE14" s="59">
        <f t="shared" si="0"/>
        <v>2</v>
      </c>
      <c r="AF14" s="61">
        <f t="shared" si="1"/>
        <v>10</v>
      </c>
    </row>
    <row r="15" spans="1:32">
      <c r="A15" s="56" t="s">
        <v>15</v>
      </c>
      <c r="B15" s="57">
        <v>12</v>
      </c>
      <c r="C15" s="58">
        <v>10</v>
      </c>
      <c r="D15" s="59">
        <v>6</v>
      </c>
      <c r="E15" s="59"/>
      <c r="F15" s="59"/>
      <c r="G15" s="59">
        <v>13</v>
      </c>
      <c r="H15" s="59">
        <v>10</v>
      </c>
      <c r="I15" s="59"/>
      <c r="J15" s="59">
        <v>6</v>
      </c>
      <c r="K15" s="58"/>
      <c r="L15" s="59">
        <v>12</v>
      </c>
      <c r="M15" s="59"/>
      <c r="N15" s="59"/>
      <c r="O15" s="59"/>
      <c r="P15" s="59"/>
      <c r="Q15" s="59">
        <v>9</v>
      </c>
      <c r="R15" s="60">
        <v>13</v>
      </c>
      <c r="S15" s="59"/>
      <c r="T15" s="59"/>
      <c r="U15" s="59"/>
      <c r="V15" s="59">
        <v>10</v>
      </c>
      <c r="W15" s="59"/>
      <c r="X15" s="59">
        <v>13</v>
      </c>
      <c r="Y15" s="59"/>
      <c r="Z15" s="60"/>
      <c r="AA15" s="59"/>
      <c r="AB15" s="59">
        <v>10</v>
      </c>
      <c r="AC15" s="59"/>
      <c r="AD15" s="60"/>
      <c r="AE15" s="59">
        <f t="shared" si="0"/>
        <v>2</v>
      </c>
      <c r="AF15" s="61">
        <f t="shared" si="1"/>
        <v>9</v>
      </c>
    </row>
    <row r="16" spans="1:32">
      <c r="A16" s="56" t="s">
        <v>20</v>
      </c>
      <c r="B16" s="57">
        <v>13</v>
      </c>
      <c r="C16" s="58"/>
      <c r="D16" s="59">
        <v>9</v>
      </c>
      <c r="E16" s="59"/>
      <c r="F16" s="59"/>
      <c r="G16" s="59"/>
      <c r="H16" s="59"/>
      <c r="I16" s="59">
        <v>8</v>
      </c>
      <c r="J16" s="59"/>
      <c r="K16" s="58"/>
      <c r="L16" s="59">
        <v>10</v>
      </c>
      <c r="M16" s="59"/>
      <c r="N16" s="59"/>
      <c r="O16" s="59"/>
      <c r="P16" s="59"/>
      <c r="Q16" s="59"/>
      <c r="R16" s="60">
        <v>11</v>
      </c>
      <c r="S16" s="59">
        <v>5</v>
      </c>
      <c r="T16" s="59"/>
      <c r="U16" s="59"/>
      <c r="V16" s="59"/>
      <c r="W16" s="59">
        <v>10</v>
      </c>
      <c r="X16" s="59"/>
      <c r="Y16" s="59"/>
      <c r="Z16" s="60"/>
      <c r="AA16" s="59"/>
      <c r="AB16" s="59"/>
      <c r="AC16" s="59"/>
      <c r="AD16" s="60"/>
      <c r="AE16" s="59">
        <f t="shared" si="0"/>
        <v>1</v>
      </c>
      <c r="AF16" s="61">
        <f t="shared" si="1"/>
        <v>5</v>
      </c>
    </row>
    <row r="17" spans="1:32">
      <c r="A17" s="62" t="s">
        <v>19</v>
      </c>
      <c r="B17" s="57">
        <v>14</v>
      </c>
      <c r="C17" s="63">
        <v>11</v>
      </c>
      <c r="D17" s="59"/>
      <c r="E17" s="59"/>
      <c r="F17" s="59"/>
      <c r="G17" s="63">
        <v>9</v>
      </c>
      <c r="H17" s="63">
        <v>11</v>
      </c>
      <c r="I17" s="63">
        <v>6</v>
      </c>
      <c r="J17" s="59"/>
      <c r="K17" s="58"/>
      <c r="L17" s="59"/>
      <c r="M17" s="59"/>
      <c r="N17" s="59"/>
      <c r="O17" s="63">
        <v>10</v>
      </c>
      <c r="P17" s="59"/>
      <c r="Q17" s="59"/>
      <c r="R17" s="60"/>
      <c r="S17" s="59"/>
      <c r="T17" s="59"/>
      <c r="U17" s="59"/>
      <c r="V17" s="59"/>
      <c r="W17" s="59"/>
      <c r="X17" s="59"/>
      <c r="Y17" s="59"/>
      <c r="Z17" s="60"/>
      <c r="AA17" s="59"/>
      <c r="AB17" s="63">
        <v>9</v>
      </c>
      <c r="AC17" s="59"/>
      <c r="AD17" s="63">
        <v>9</v>
      </c>
      <c r="AE17" s="59">
        <f t="shared" si="0"/>
        <v>2</v>
      </c>
      <c r="AF17" s="61">
        <f t="shared" si="1"/>
        <v>6</v>
      </c>
    </row>
    <row r="18" spans="1:32">
      <c r="A18" s="62" t="s">
        <v>71</v>
      </c>
      <c r="B18" s="57">
        <v>15</v>
      </c>
      <c r="C18" s="58"/>
      <c r="D18" s="59"/>
      <c r="E18" s="59"/>
      <c r="F18" s="59"/>
      <c r="G18" s="63">
        <v>14</v>
      </c>
      <c r="H18" s="59"/>
      <c r="I18" s="59"/>
      <c r="J18" s="59"/>
      <c r="K18" s="58"/>
      <c r="L18" s="59"/>
      <c r="M18" s="59"/>
      <c r="N18" s="59"/>
      <c r="O18" s="59"/>
      <c r="P18" s="63">
        <v>6</v>
      </c>
      <c r="Q18" s="59"/>
      <c r="R18" s="63">
        <v>12</v>
      </c>
      <c r="S18" s="59"/>
      <c r="T18" s="59"/>
      <c r="U18" s="59"/>
      <c r="V18" s="63">
        <v>9</v>
      </c>
      <c r="W18" s="59"/>
      <c r="X18" s="63">
        <v>9</v>
      </c>
      <c r="Y18" s="59"/>
      <c r="Z18" s="63">
        <v>10</v>
      </c>
      <c r="AA18" s="59"/>
      <c r="AB18" s="63">
        <v>11</v>
      </c>
      <c r="AC18" s="59"/>
      <c r="AD18" s="60"/>
      <c r="AE18" s="59">
        <f t="shared" si="0"/>
        <v>2</v>
      </c>
      <c r="AF18" s="61">
        <f t="shared" si="1"/>
        <v>5</v>
      </c>
    </row>
    <row r="19" spans="1:32">
      <c r="A19" s="62" t="s">
        <v>18</v>
      </c>
      <c r="B19" s="57">
        <v>16</v>
      </c>
      <c r="C19" s="58"/>
      <c r="D19" s="59"/>
      <c r="E19" s="59"/>
      <c r="F19" s="63">
        <v>9</v>
      </c>
      <c r="G19" s="63">
        <v>15</v>
      </c>
      <c r="H19" s="63">
        <v>7</v>
      </c>
      <c r="I19" s="59"/>
      <c r="J19" s="59"/>
      <c r="K19" s="58"/>
      <c r="L19" s="59"/>
      <c r="M19" s="63">
        <v>9</v>
      </c>
      <c r="N19" s="59"/>
      <c r="O19" s="59"/>
      <c r="P19" s="59"/>
      <c r="Q19" s="59"/>
      <c r="R19" s="60"/>
      <c r="S19" s="59"/>
      <c r="T19" s="63">
        <v>9</v>
      </c>
      <c r="U19" s="59"/>
      <c r="V19" s="59"/>
      <c r="W19" s="59"/>
      <c r="X19" s="63">
        <v>12</v>
      </c>
      <c r="Y19" s="59"/>
      <c r="Z19" s="60"/>
      <c r="AA19" s="59"/>
      <c r="AB19" s="59"/>
      <c r="AC19" s="59"/>
      <c r="AD19" s="63">
        <v>10</v>
      </c>
      <c r="AE19" s="59">
        <f t="shared" si="0"/>
        <v>1</v>
      </c>
      <c r="AF19" s="61">
        <f t="shared" si="1"/>
        <v>7</v>
      </c>
    </row>
    <row r="20" spans="1:32">
      <c r="A20" s="62" t="s">
        <v>17</v>
      </c>
      <c r="B20" s="57">
        <v>17</v>
      </c>
      <c r="C20" s="58"/>
      <c r="D20" s="59"/>
      <c r="E20" s="59"/>
      <c r="F20" s="59"/>
      <c r="G20" s="59"/>
      <c r="H20" s="59"/>
      <c r="I20" s="59"/>
      <c r="J20" s="59"/>
      <c r="K20" s="58"/>
      <c r="L20" s="59"/>
      <c r="M20" s="59"/>
      <c r="N20" s="63">
        <v>11</v>
      </c>
      <c r="O20" s="63">
        <v>8</v>
      </c>
      <c r="P20" s="63">
        <v>8</v>
      </c>
      <c r="Q20" s="59"/>
      <c r="R20" s="63">
        <v>10</v>
      </c>
      <c r="S20" s="59"/>
      <c r="T20" s="63">
        <v>8</v>
      </c>
      <c r="U20" s="59"/>
      <c r="V20" s="59"/>
      <c r="W20" s="63">
        <v>5</v>
      </c>
      <c r="X20" s="63">
        <v>6</v>
      </c>
      <c r="Y20" s="59"/>
      <c r="Z20" s="60"/>
      <c r="AA20" s="59"/>
      <c r="AB20" s="59"/>
      <c r="AC20" s="63">
        <v>8</v>
      </c>
      <c r="AD20" s="60"/>
      <c r="AE20" s="59">
        <f t="shared" si="0"/>
        <v>1</v>
      </c>
      <c r="AF20" s="61">
        <f t="shared" si="1"/>
        <v>7</v>
      </c>
    </row>
    <row r="21" spans="1:32">
      <c r="A21" s="62" t="s">
        <v>27</v>
      </c>
      <c r="B21" s="57">
        <v>18</v>
      </c>
      <c r="C21" s="58"/>
      <c r="D21" s="59"/>
      <c r="E21" s="59"/>
      <c r="F21" s="59"/>
      <c r="G21" s="59"/>
      <c r="H21" s="59"/>
      <c r="I21" s="59"/>
      <c r="J21" s="59"/>
      <c r="K21" s="58"/>
      <c r="L21" s="59"/>
      <c r="M21" s="59"/>
      <c r="N21" s="59"/>
      <c r="O21" s="59"/>
      <c r="P21" s="59"/>
      <c r="Q21" s="59"/>
      <c r="R21" s="60"/>
      <c r="S21" s="59"/>
      <c r="T21" s="59"/>
      <c r="U21" s="59"/>
      <c r="V21" s="59"/>
      <c r="W21" s="59"/>
      <c r="X21" s="59"/>
      <c r="Y21" s="59"/>
      <c r="Z21" s="60"/>
      <c r="AA21" s="59"/>
      <c r="AB21" s="59"/>
      <c r="AC21" s="59"/>
      <c r="AD21" s="63">
        <v>13</v>
      </c>
      <c r="AE21" s="59">
        <f t="shared" si="0"/>
        <v>1</v>
      </c>
      <c r="AF21" s="61">
        <f t="shared" si="1"/>
        <v>1</v>
      </c>
    </row>
    <row r="22" spans="1:32">
      <c r="A22" s="62" t="s">
        <v>72</v>
      </c>
      <c r="B22" s="57">
        <v>19</v>
      </c>
      <c r="C22" s="58"/>
      <c r="D22" s="63">
        <v>12</v>
      </c>
      <c r="E22" s="59"/>
      <c r="F22" s="59"/>
      <c r="G22" s="59"/>
      <c r="H22" s="59"/>
      <c r="I22" s="59"/>
      <c r="J22" s="59"/>
      <c r="K22" s="58"/>
      <c r="L22" s="59"/>
      <c r="M22" s="59"/>
      <c r="N22" s="59"/>
      <c r="O22" s="59"/>
      <c r="P22" s="59"/>
      <c r="Q22" s="59"/>
      <c r="R22" s="60"/>
      <c r="S22" s="59"/>
      <c r="U22" s="59"/>
      <c r="V22" s="59"/>
      <c r="W22" s="59"/>
      <c r="X22" s="59"/>
      <c r="Y22" s="59"/>
      <c r="Z22" s="60"/>
      <c r="AA22" s="59"/>
      <c r="AB22" s="59"/>
      <c r="AC22" s="59"/>
      <c r="AD22" s="63">
        <v>8</v>
      </c>
      <c r="AE22" s="59">
        <f t="shared" si="0"/>
        <v>1</v>
      </c>
      <c r="AF22" s="61">
        <f t="shared" si="1"/>
        <v>2</v>
      </c>
    </row>
    <row r="23" spans="1:32">
      <c r="A23" s="62" t="s">
        <v>22</v>
      </c>
      <c r="B23" s="57">
        <v>20</v>
      </c>
      <c r="C23" s="58"/>
      <c r="D23" s="59"/>
      <c r="E23" s="59"/>
      <c r="F23" s="59"/>
      <c r="G23" s="59"/>
      <c r="H23" s="59"/>
      <c r="I23" s="59"/>
      <c r="J23" s="59"/>
      <c r="K23" s="58"/>
      <c r="L23" s="59"/>
      <c r="M23" s="59"/>
      <c r="N23" s="59"/>
      <c r="O23" s="59"/>
      <c r="P23" s="59"/>
      <c r="Q23" s="59"/>
      <c r="R23" s="60"/>
      <c r="S23" s="63">
        <v>6</v>
      </c>
      <c r="T23" s="63">
        <v>10</v>
      </c>
      <c r="U23" s="59"/>
      <c r="V23" s="59"/>
      <c r="W23" s="63">
        <v>7</v>
      </c>
      <c r="X23" s="59"/>
      <c r="Y23" s="59"/>
      <c r="Z23" s="60"/>
      <c r="AA23" s="59"/>
      <c r="AB23" s="59"/>
      <c r="AC23" s="59"/>
      <c r="AD23" s="60"/>
      <c r="AE23" s="59">
        <f t="shared" si="0"/>
        <v>0</v>
      </c>
      <c r="AF23" s="61">
        <f t="shared" si="1"/>
        <v>3</v>
      </c>
    </row>
    <row r="24" spans="1:32">
      <c r="A24" s="62" t="s">
        <v>21</v>
      </c>
      <c r="B24" s="57">
        <v>21</v>
      </c>
      <c r="C24" s="58"/>
      <c r="D24" s="59"/>
      <c r="E24" s="59"/>
      <c r="F24" s="59"/>
      <c r="G24" s="59"/>
      <c r="H24" s="59"/>
      <c r="I24" s="59"/>
      <c r="J24" s="59"/>
      <c r="K24" s="58"/>
      <c r="L24" s="59"/>
      <c r="M24" s="59"/>
      <c r="N24" s="63">
        <v>9</v>
      </c>
      <c r="O24" s="59"/>
      <c r="P24" s="59"/>
      <c r="Q24" s="59"/>
      <c r="R24" s="60"/>
      <c r="S24" s="59"/>
      <c r="T24" s="59"/>
      <c r="U24" s="59"/>
      <c r="V24" s="59"/>
      <c r="W24" s="59"/>
      <c r="X24" s="59"/>
      <c r="Y24" s="59"/>
      <c r="Z24" s="60"/>
      <c r="AA24" s="59"/>
      <c r="AB24" s="59"/>
      <c r="AC24" s="59"/>
      <c r="AD24" s="60"/>
      <c r="AE24" s="59">
        <f t="shared" si="0"/>
        <v>0</v>
      </c>
      <c r="AF24" s="61">
        <f t="shared" si="1"/>
        <v>1</v>
      </c>
    </row>
    <row r="25" spans="1:32">
      <c r="A25" s="62" t="s">
        <v>25</v>
      </c>
      <c r="B25" s="57">
        <v>22</v>
      </c>
      <c r="C25" s="58"/>
      <c r="D25" s="59"/>
      <c r="E25" s="59"/>
      <c r="F25" s="59"/>
      <c r="G25" s="59"/>
      <c r="H25" s="59"/>
      <c r="I25" s="59"/>
      <c r="J25" s="59"/>
      <c r="K25" s="58"/>
      <c r="L25" s="59"/>
      <c r="M25" s="59"/>
      <c r="N25" s="59"/>
      <c r="O25" s="59"/>
      <c r="P25" s="59"/>
      <c r="Q25" s="59"/>
      <c r="R25" s="60"/>
      <c r="S25" s="63">
        <v>8</v>
      </c>
      <c r="T25" s="59"/>
      <c r="U25" s="59"/>
      <c r="V25" s="59"/>
      <c r="W25" s="59"/>
      <c r="X25" s="59"/>
      <c r="Y25" s="59"/>
      <c r="Z25" s="60"/>
      <c r="AA25" s="59"/>
      <c r="AB25" s="59"/>
      <c r="AC25" s="59"/>
      <c r="AD25" s="60"/>
      <c r="AE25" s="59">
        <f t="shared" si="0"/>
        <v>0</v>
      </c>
      <c r="AF25" s="61">
        <f t="shared" si="1"/>
        <v>1</v>
      </c>
    </row>
    <row r="26" spans="1:32">
      <c r="A26" s="64" t="s">
        <v>23</v>
      </c>
      <c r="B26" s="57">
        <v>23</v>
      </c>
      <c r="C26" s="58"/>
      <c r="D26" s="59"/>
      <c r="E26" s="59"/>
      <c r="F26" s="59"/>
      <c r="G26" s="59"/>
      <c r="H26" s="59"/>
      <c r="I26" s="59"/>
      <c r="J26" s="59"/>
      <c r="K26" s="58"/>
      <c r="L26" s="59"/>
      <c r="M26" s="59"/>
      <c r="N26" s="59"/>
      <c r="O26" s="59"/>
      <c r="P26" s="59"/>
      <c r="Q26" s="59"/>
      <c r="R26" s="60"/>
      <c r="S26" s="59"/>
      <c r="T26" s="59"/>
      <c r="U26" s="59"/>
      <c r="V26" s="59"/>
      <c r="W26" s="59"/>
      <c r="X26" s="59"/>
      <c r="Y26" s="59"/>
      <c r="Z26" s="60"/>
      <c r="AA26" s="59"/>
      <c r="AB26" s="59"/>
      <c r="AC26" s="59"/>
      <c r="AD26" s="60"/>
      <c r="AE26" s="59">
        <f t="shared" si="0"/>
        <v>0</v>
      </c>
      <c r="AF26" s="61">
        <f t="shared" si="1"/>
        <v>0</v>
      </c>
    </row>
    <row r="27" spans="1:32">
      <c r="A27" s="62" t="s">
        <v>24</v>
      </c>
      <c r="B27" s="57">
        <v>24</v>
      </c>
      <c r="C27" s="58"/>
      <c r="D27" s="59"/>
      <c r="E27" s="59"/>
      <c r="F27" s="59"/>
      <c r="G27" s="59"/>
      <c r="H27" s="59"/>
      <c r="I27" s="59"/>
      <c r="J27" s="59"/>
      <c r="K27" s="58"/>
      <c r="L27" s="59"/>
      <c r="M27" s="59"/>
      <c r="N27" s="59"/>
      <c r="O27" s="59"/>
      <c r="P27" s="59"/>
      <c r="Q27" s="59"/>
      <c r="R27" s="60"/>
      <c r="S27" s="59"/>
      <c r="T27" s="63">
        <v>11</v>
      </c>
      <c r="U27" s="59"/>
      <c r="V27" s="59"/>
      <c r="W27" s="59"/>
      <c r="X27" s="59"/>
      <c r="Y27" s="59"/>
      <c r="Z27" s="60"/>
      <c r="AA27" s="59"/>
      <c r="AB27" s="59"/>
      <c r="AC27" s="59"/>
      <c r="AD27" s="60"/>
      <c r="AE27" s="59">
        <f t="shared" si="0"/>
        <v>0</v>
      </c>
      <c r="AF27" s="61">
        <f t="shared" si="1"/>
        <v>1</v>
      </c>
    </row>
    <row r="28" spans="1:32">
      <c r="A28" s="62" t="s">
        <v>26</v>
      </c>
      <c r="B28" s="57">
        <v>25</v>
      </c>
      <c r="C28" s="58"/>
      <c r="D28" s="59"/>
      <c r="E28" s="59"/>
      <c r="F28" s="59"/>
      <c r="G28" s="59"/>
      <c r="H28" s="59"/>
      <c r="I28" s="59"/>
      <c r="J28" s="59"/>
      <c r="K28" s="58"/>
      <c r="L28" s="59"/>
      <c r="M28" s="59"/>
      <c r="N28" s="63">
        <v>8</v>
      </c>
      <c r="O28" s="59"/>
      <c r="P28" s="59"/>
      <c r="Q28" s="59"/>
      <c r="R28" s="60"/>
      <c r="S28" s="59"/>
      <c r="T28" s="59"/>
      <c r="U28" s="59"/>
      <c r="V28" s="59"/>
      <c r="W28" s="59"/>
      <c r="X28" s="59"/>
      <c r="Y28" s="59"/>
      <c r="Z28" s="60"/>
      <c r="AA28" s="59"/>
      <c r="AB28" s="59"/>
      <c r="AC28" s="59"/>
      <c r="AD28" s="60"/>
      <c r="AE28" s="59">
        <f t="shared" si="0"/>
        <v>0</v>
      </c>
      <c r="AF28" s="61">
        <f t="shared" si="1"/>
        <v>1</v>
      </c>
    </row>
    <row r="29" spans="1:32">
      <c r="A29" s="64" t="s">
        <v>30</v>
      </c>
      <c r="B29" s="57">
        <v>26</v>
      </c>
      <c r="C29" s="58"/>
      <c r="D29" s="59"/>
      <c r="E29" s="59"/>
      <c r="F29" s="59"/>
      <c r="G29" s="59"/>
      <c r="H29" s="59"/>
      <c r="I29" s="59"/>
      <c r="J29" s="59"/>
      <c r="K29" s="58"/>
      <c r="L29" s="59"/>
      <c r="M29" s="59"/>
      <c r="N29" s="59"/>
      <c r="O29" s="59"/>
      <c r="P29" s="59"/>
      <c r="Q29" s="59"/>
      <c r="R29" s="60"/>
      <c r="S29" s="59"/>
      <c r="T29" s="59"/>
      <c r="U29" s="59"/>
      <c r="V29" s="59"/>
      <c r="W29" s="59"/>
      <c r="X29" s="59"/>
      <c r="Y29" s="59"/>
      <c r="Z29" s="60"/>
      <c r="AA29" s="59"/>
      <c r="AB29" s="59"/>
      <c r="AC29" s="59"/>
      <c r="AD29" s="60"/>
      <c r="AE29" s="59">
        <f t="shared" si="0"/>
        <v>0</v>
      </c>
      <c r="AF29" s="61">
        <f t="shared" si="1"/>
        <v>0</v>
      </c>
    </row>
    <row r="30" spans="1:32">
      <c r="A30" s="64" t="s">
        <v>28</v>
      </c>
      <c r="B30" s="57">
        <v>27</v>
      </c>
      <c r="C30" s="58"/>
      <c r="D30" s="59"/>
      <c r="E30" s="59"/>
      <c r="F30" s="59"/>
      <c r="G30" s="59"/>
      <c r="H30" s="59"/>
      <c r="I30" s="59"/>
      <c r="J30" s="59"/>
      <c r="K30" s="58"/>
      <c r="L30" s="59"/>
      <c r="M30" s="59"/>
      <c r="N30" s="59"/>
      <c r="O30" s="59"/>
      <c r="P30" s="59"/>
      <c r="Q30" s="59"/>
      <c r="R30" s="60"/>
      <c r="S30" s="59"/>
      <c r="T30" s="59"/>
      <c r="U30" s="59"/>
      <c r="V30" s="59"/>
      <c r="W30" s="59"/>
      <c r="X30" s="59"/>
      <c r="Y30" s="59"/>
      <c r="Z30" s="60"/>
      <c r="AA30" s="59"/>
      <c r="AB30" s="59"/>
      <c r="AC30" s="59"/>
      <c r="AD30" s="60"/>
      <c r="AE30" s="59">
        <f t="shared" si="0"/>
        <v>0</v>
      </c>
      <c r="AF30" s="61">
        <f t="shared" si="1"/>
        <v>0</v>
      </c>
    </row>
    <row r="31" spans="1:32">
      <c r="A31" s="64" t="s">
        <v>29</v>
      </c>
      <c r="B31" s="57">
        <v>28</v>
      </c>
      <c r="C31" s="58"/>
      <c r="D31" s="59"/>
      <c r="E31" s="59"/>
      <c r="F31" s="59"/>
      <c r="G31" s="59"/>
      <c r="H31" s="59"/>
      <c r="I31" s="59"/>
      <c r="J31" s="59"/>
      <c r="K31" s="58"/>
      <c r="L31" s="59"/>
      <c r="M31" s="59"/>
      <c r="N31" s="59"/>
      <c r="O31" s="59"/>
      <c r="P31" s="59"/>
      <c r="Q31" s="59"/>
      <c r="R31" s="60"/>
      <c r="S31" s="59"/>
      <c r="T31" s="59"/>
      <c r="U31" s="59"/>
      <c r="V31" s="59"/>
      <c r="W31" s="59"/>
      <c r="X31" s="59"/>
      <c r="Y31" s="59"/>
      <c r="Z31" s="60"/>
      <c r="AA31" s="59"/>
      <c r="AB31" s="59"/>
      <c r="AC31" s="59"/>
      <c r="AD31" s="60"/>
      <c r="AE31" s="59">
        <f t="shared" si="0"/>
        <v>0</v>
      </c>
      <c r="AF31" s="61">
        <f t="shared" si="1"/>
        <v>0</v>
      </c>
    </row>
    <row r="32" spans="1:32">
      <c r="A32" s="64" t="s">
        <v>31</v>
      </c>
      <c r="B32" s="57">
        <v>29</v>
      </c>
      <c r="C32" s="58"/>
      <c r="D32" s="59"/>
      <c r="E32" s="59"/>
      <c r="F32" s="59"/>
      <c r="G32" s="59"/>
      <c r="H32" s="59"/>
      <c r="I32" s="59"/>
      <c r="J32" s="59"/>
      <c r="K32" s="58"/>
      <c r="L32" s="59"/>
      <c r="M32" s="59"/>
      <c r="N32" s="59"/>
      <c r="O32" s="59"/>
      <c r="P32" s="59"/>
      <c r="Q32" s="59"/>
      <c r="R32" s="60"/>
      <c r="S32" s="59"/>
      <c r="T32" s="59"/>
      <c r="U32" s="59"/>
      <c r="V32" s="59"/>
      <c r="W32" s="59"/>
      <c r="X32" s="59"/>
      <c r="Y32" s="59"/>
      <c r="Z32" s="60"/>
      <c r="AA32" s="59"/>
      <c r="AB32" s="59"/>
      <c r="AC32" s="59"/>
      <c r="AD32" s="60"/>
      <c r="AE32" s="59">
        <f t="shared" si="0"/>
        <v>0</v>
      </c>
      <c r="AF32" s="61">
        <f t="shared" si="1"/>
        <v>0</v>
      </c>
    </row>
    <row r="33" spans="1:32">
      <c r="A33" s="64" t="s">
        <v>32</v>
      </c>
      <c r="B33" s="57">
        <v>30</v>
      </c>
      <c r="C33" s="58"/>
      <c r="D33" s="59"/>
      <c r="E33" s="59"/>
      <c r="F33" s="59"/>
      <c r="G33" s="59"/>
      <c r="H33" s="59"/>
      <c r="I33" s="59"/>
      <c r="J33" s="59"/>
      <c r="K33" s="58"/>
      <c r="L33" s="59"/>
      <c r="M33" s="59"/>
      <c r="N33" s="59"/>
      <c r="O33" s="59"/>
      <c r="P33" s="59"/>
      <c r="Q33" s="59"/>
      <c r="R33" s="60"/>
      <c r="S33" s="59"/>
      <c r="T33" s="59"/>
      <c r="U33" s="59"/>
      <c r="V33" s="59"/>
      <c r="W33" s="59"/>
      <c r="X33" s="59"/>
      <c r="Y33" s="59"/>
      <c r="Z33" s="60"/>
      <c r="AA33" s="59"/>
      <c r="AB33" s="59"/>
      <c r="AC33" s="59"/>
      <c r="AD33" s="60"/>
      <c r="AE33" s="59">
        <f t="shared" si="0"/>
        <v>0</v>
      </c>
      <c r="AF33" s="61">
        <f t="shared" si="1"/>
        <v>0</v>
      </c>
    </row>
    <row r="34" spans="1:32">
      <c r="A34" s="64" t="s">
        <v>73</v>
      </c>
      <c r="B34" s="57">
        <v>31</v>
      </c>
      <c r="C34" s="58"/>
      <c r="D34" s="59"/>
      <c r="E34" s="59"/>
      <c r="F34" s="59"/>
      <c r="G34" s="59"/>
      <c r="H34" s="59"/>
      <c r="I34" s="59"/>
      <c r="J34" s="59"/>
      <c r="K34" s="58"/>
      <c r="L34" s="59"/>
      <c r="M34" s="59"/>
      <c r="N34" s="59"/>
      <c r="O34" s="59"/>
      <c r="P34" s="59"/>
      <c r="Q34" s="59"/>
      <c r="R34" s="60"/>
      <c r="S34" s="59"/>
      <c r="T34" s="59"/>
      <c r="U34" s="59"/>
      <c r="V34" s="59"/>
      <c r="W34" s="59"/>
      <c r="X34" s="59"/>
      <c r="Y34" s="59"/>
      <c r="Z34" s="60"/>
      <c r="AA34" s="59"/>
      <c r="AB34" s="59"/>
      <c r="AC34" s="59"/>
      <c r="AD34" s="60"/>
      <c r="AE34" s="59">
        <f t="shared" si="0"/>
        <v>0</v>
      </c>
      <c r="AF34" s="61">
        <f t="shared" si="1"/>
        <v>0</v>
      </c>
    </row>
    <row r="35" spans="1:32">
      <c r="A35" s="64" t="s">
        <v>35</v>
      </c>
      <c r="B35" s="57">
        <v>32</v>
      </c>
      <c r="C35" s="58"/>
      <c r="D35" s="59"/>
      <c r="E35" s="59"/>
      <c r="F35" s="59"/>
      <c r="G35" s="59"/>
      <c r="H35" s="59"/>
      <c r="I35" s="59"/>
      <c r="J35" s="59"/>
      <c r="K35" s="58"/>
      <c r="L35" s="59"/>
      <c r="M35" s="59"/>
      <c r="N35" s="59"/>
      <c r="O35" s="59"/>
      <c r="P35" s="59"/>
      <c r="Q35" s="59"/>
      <c r="R35" s="60"/>
      <c r="S35" s="59"/>
      <c r="T35" s="59"/>
      <c r="U35" s="59"/>
      <c r="V35" s="59"/>
      <c r="W35" s="59"/>
      <c r="X35" s="59"/>
      <c r="Y35" s="59"/>
      <c r="Z35" s="60"/>
      <c r="AA35" s="59"/>
      <c r="AB35" s="59"/>
      <c r="AC35" s="59"/>
      <c r="AD35" s="60"/>
      <c r="AE35" s="59">
        <f t="shared" si="0"/>
        <v>0</v>
      </c>
      <c r="AF35" s="61">
        <f t="shared" si="1"/>
        <v>0</v>
      </c>
    </row>
    <row r="36" spans="1:32">
      <c r="A36" s="64" t="s">
        <v>74</v>
      </c>
      <c r="B36" s="57">
        <v>33</v>
      </c>
      <c r="C36" s="58"/>
      <c r="D36" s="59"/>
      <c r="E36" s="59"/>
      <c r="F36" s="59"/>
      <c r="G36" s="59"/>
      <c r="H36" s="59"/>
      <c r="I36" s="59"/>
      <c r="J36" s="59"/>
      <c r="K36" s="58"/>
      <c r="L36" s="59"/>
      <c r="M36" s="59"/>
      <c r="N36" s="59"/>
      <c r="O36" s="59"/>
      <c r="P36" s="59"/>
      <c r="Q36" s="59"/>
      <c r="R36" s="60"/>
      <c r="S36" s="59"/>
      <c r="T36" s="59"/>
      <c r="U36" s="59"/>
      <c r="V36" s="59"/>
      <c r="W36" s="59"/>
      <c r="X36" s="59"/>
      <c r="Y36" s="59"/>
      <c r="Z36" s="60"/>
      <c r="AA36" s="59"/>
      <c r="AB36" s="59"/>
      <c r="AC36" s="59"/>
      <c r="AD36" s="60"/>
      <c r="AE36" s="59">
        <f t="shared" si="0"/>
        <v>0</v>
      </c>
      <c r="AF36" s="61">
        <f t="shared" si="1"/>
        <v>0</v>
      </c>
    </row>
    <row r="37" spans="1:32">
      <c r="A37" s="64" t="s">
        <v>34</v>
      </c>
      <c r="B37" s="57">
        <v>34</v>
      </c>
      <c r="C37" s="58"/>
      <c r="D37" s="59"/>
      <c r="E37" s="59"/>
      <c r="F37" s="59"/>
      <c r="G37" s="59"/>
      <c r="H37" s="59"/>
      <c r="I37" s="59"/>
      <c r="J37" s="59"/>
      <c r="K37" s="58"/>
      <c r="L37" s="59"/>
      <c r="M37" s="59"/>
      <c r="N37" s="59"/>
      <c r="O37" s="59"/>
      <c r="P37" s="59"/>
      <c r="Q37" s="59"/>
      <c r="R37" s="60"/>
      <c r="S37" s="59"/>
      <c r="T37" s="59"/>
      <c r="U37" s="59"/>
      <c r="V37" s="59"/>
      <c r="W37" s="59"/>
      <c r="X37" s="59"/>
      <c r="Y37" s="59"/>
      <c r="Z37" s="60"/>
      <c r="AA37" s="59"/>
      <c r="AB37" s="59"/>
      <c r="AC37" s="59"/>
      <c r="AD37" s="60"/>
      <c r="AE37" s="59">
        <f t="shared" si="0"/>
        <v>0</v>
      </c>
      <c r="AF37" s="61">
        <f t="shared" si="1"/>
        <v>0</v>
      </c>
    </row>
    <row r="38" spans="1:32">
      <c r="A38" s="64" t="s">
        <v>33</v>
      </c>
      <c r="B38" s="57">
        <v>35</v>
      </c>
      <c r="C38" s="58"/>
      <c r="D38" s="59"/>
      <c r="E38" s="59"/>
      <c r="F38" s="59"/>
      <c r="G38" s="59"/>
      <c r="H38" s="59"/>
      <c r="I38" s="59"/>
      <c r="J38" s="59"/>
      <c r="K38" s="58"/>
      <c r="L38" s="59"/>
      <c r="M38" s="59"/>
      <c r="N38" s="59"/>
      <c r="O38" s="59"/>
      <c r="P38" s="59"/>
      <c r="Q38" s="59"/>
      <c r="R38" s="60"/>
      <c r="S38" s="59"/>
      <c r="T38" s="59"/>
      <c r="U38" s="59"/>
      <c r="V38" s="59"/>
      <c r="W38" s="59"/>
      <c r="X38" s="59"/>
      <c r="Y38" s="59"/>
      <c r="Z38" s="60"/>
      <c r="AA38" s="59"/>
      <c r="AB38" s="59"/>
      <c r="AC38" s="59"/>
      <c r="AD38" s="60"/>
      <c r="AE38" s="59">
        <f t="shared" si="0"/>
        <v>0</v>
      </c>
      <c r="AF38" s="61">
        <f t="shared" si="1"/>
        <v>0</v>
      </c>
    </row>
    <row r="39" spans="1:32">
      <c r="A39" s="64" t="s">
        <v>75</v>
      </c>
      <c r="B39" s="57">
        <v>36</v>
      </c>
      <c r="C39" s="58"/>
      <c r="D39" s="59"/>
      <c r="E39" s="59"/>
      <c r="F39" s="59"/>
      <c r="G39" s="59"/>
      <c r="H39" s="59"/>
      <c r="I39" s="59"/>
      <c r="J39" s="59"/>
      <c r="K39" s="58"/>
      <c r="L39" s="59"/>
      <c r="M39" s="59"/>
      <c r="N39" s="59"/>
      <c r="O39" s="59"/>
      <c r="P39" s="59"/>
      <c r="Q39" s="59"/>
      <c r="R39" s="60"/>
      <c r="S39" s="59"/>
      <c r="T39" s="59"/>
      <c r="U39" s="59"/>
      <c r="V39" s="59"/>
      <c r="W39" s="59"/>
      <c r="X39" s="59"/>
      <c r="Y39" s="59"/>
      <c r="Z39" s="60"/>
      <c r="AA39" s="59"/>
      <c r="AB39" s="59"/>
      <c r="AC39" s="59"/>
      <c r="AD39" s="60"/>
      <c r="AE39" s="59">
        <f t="shared" si="0"/>
        <v>0</v>
      </c>
      <c r="AF39" s="61">
        <f t="shared" si="1"/>
        <v>0</v>
      </c>
    </row>
    <row r="40" spans="1:32">
      <c r="A40" s="64" t="s">
        <v>36</v>
      </c>
      <c r="B40" s="57">
        <v>37</v>
      </c>
      <c r="C40" s="58"/>
      <c r="D40" s="59"/>
      <c r="E40" s="59"/>
      <c r="F40" s="59"/>
      <c r="G40" s="59"/>
      <c r="H40" s="59"/>
      <c r="I40" s="59"/>
      <c r="J40" s="59"/>
      <c r="K40" s="58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0"/>
      <c r="AA40" s="59"/>
      <c r="AB40" s="59"/>
      <c r="AC40" s="59"/>
      <c r="AD40" s="60"/>
      <c r="AE40" s="59">
        <f t="shared" si="0"/>
        <v>0</v>
      </c>
      <c r="AF40" s="61">
        <f t="shared" si="1"/>
        <v>0</v>
      </c>
    </row>
    <row r="41" spans="1:32">
      <c r="A41" s="64" t="s">
        <v>88</v>
      </c>
      <c r="B41" s="57">
        <v>38</v>
      </c>
      <c r="C41" s="58"/>
      <c r="D41" s="59"/>
      <c r="E41" s="59"/>
      <c r="F41" s="59"/>
      <c r="G41" s="59"/>
      <c r="H41" s="59"/>
      <c r="I41" s="59"/>
      <c r="J41" s="59"/>
      <c r="K41" s="58"/>
      <c r="L41" s="59"/>
      <c r="M41" s="59"/>
      <c r="N41" s="59"/>
      <c r="O41" s="59"/>
      <c r="P41" s="59"/>
      <c r="Q41" s="59"/>
      <c r="R41" s="60"/>
      <c r="S41" s="59"/>
      <c r="T41" s="59"/>
      <c r="U41" s="59"/>
      <c r="V41" s="59"/>
      <c r="W41" s="59"/>
      <c r="X41" s="59"/>
      <c r="Y41" s="59"/>
      <c r="Z41" s="60"/>
      <c r="AA41" s="59"/>
      <c r="AB41" s="59"/>
      <c r="AC41" s="59"/>
      <c r="AD41" s="60"/>
      <c r="AE41" s="59">
        <f t="shared" si="0"/>
        <v>0</v>
      </c>
      <c r="AF41" s="61">
        <f t="shared" si="1"/>
        <v>0</v>
      </c>
    </row>
    <row r="42" spans="1:32">
      <c r="A42" s="64"/>
      <c r="B42" s="57"/>
      <c r="C42" s="58"/>
      <c r="D42" s="59"/>
      <c r="E42" s="59"/>
      <c r="F42" s="59"/>
      <c r="G42" s="59"/>
      <c r="H42" s="59"/>
      <c r="I42" s="59"/>
      <c r="J42" s="59"/>
      <c r="K42" s="58"/>
      <c r="L42" s="59"/>
      <c r="M42" s="59"/>
      <c r="N42" s="59"/>
      <c r="O42" s="59"/>
      <c r="P42" s="59"/>
      <c r="Q42" s="59"/>
      <c r="R42" s="60"/>
      <c r="S42" s="59"/>
      <c r="T42" s="59"/>
      <c r="U42" s="59"/>
      <c r="V42" s="59"/>
      <c r="W42" s="59"/>
      <c r="X42" s="59"/>
      <c r="Y42" s="59"/>
      <c r="Z42" s="60"/>
      <c r="AA42" s="59"/>
      <c r="AB42" s="59"/>
      <c r="AC42" s="59"/>
      <c r="AD42" s="60"/>
      <c r="AE42" s="59">
        <f t="shared" si="0"/>
        <v>0</v>
      </c>
      <c r="AF42" s="61">
        <f t="shared" si="1"/>
        <v>0</v>
      </c>
    </row>
  </sheetData>
  <mergeCells count="2">
    <mergeCell ref="A1:AE1"/>
    <mergeCell ref="A2:A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0D60-4582-4C39-9A50-0F50821270C6}">
  <sheetPr>
    <tabColor theme="4"/>
  </sheetPr>
  <dimension ref="A1:F157"/>
  <sheetViews>
    <sheetView tabSelected="1" workbookViewId="0">
      <selection activeCell="H166" sqref="H166"/>
    </sheetView>
  </sheetViews>
  <sheetFormatPr defaultColWidth="8.85546875" defaultRowHeight="15"/>
  <cols>
    <col min="1" max="1" width="18.85546875" style="81" customWidth="1"/>
    <col min="2" max="2" width="33.7109375" style="81" customWidth="1"/>
    <col min="3" max="3" width="21.140625" style="83" customWidth="1"/>
    <col min="4" max="4" width="15.7109375" style="83" customWidth="1"/>
    <col min="5" max="5" width="30" style="83" customWidth="1"/>
    <col min="6" max="16384" width="8.85546875" style="81"/>
  </cols>
  <sheetData>
    <row r="1" spans="1:6" ht="14.45" customHeight="1">
      <c r="A1" s="88" t="s">
        <v>69</v>
      </c>
      <c r="B1" s="88"/>
      <c r="C1" s="88"/>
      <c r="D1" s="88"/>
      <c r="E1" s="88"/>
      <c r="F1" s="82"/>
    </row>
    <row r="2" spans="1:6">
      <c r="A2" s="89"/>
      <c r="B2" s="89"/>
      <c r="C2" s="84" t="s">
        <v>89</v>
      </c>
      <c r="D2" s="84" t="s">
        <v>90</v>
      </c>
      <c r="E2" s="84" t="s">
        <v>91</v>
      </c>
      <c r="F2" s="82"/>
    </row>
    <row r="3" spans="1:6" ht="14.45" customHeight="1">
      <c r="A3" s="85" t="s">
        <v>81</v>
      </c>
      <c r="B3" s="85" t="s">
        <v>8</v>
      </c>
      <c r="C3" s="86">
        <v>235</v>
      </c>
      <c r="D3" s="87">
        <v>12.032770097286226</v>
      </c>
      <c r="E3" s="87">
        <v>12.032770097286226</v>
      </c>
      <c r="F3" s="82"/>
    </row>
    <row r="4" spans="1:6">
      <c r="A4" s="85"/>
      <c r="B4" s="85" t="s">
        <v>6</v>
      </c>
      <c r="C4" s="86">
        <v>234</v>
      </c>
      <c r="D4" s="87">
        <v>11.981566820276496</v>
      </c>
      <c r="E4" s="87">
        <v>24.014336917562723</v>
      </c>
      <c r="F4" s="82"/>
    </row>
    <row r="5" spans="1:6">
      <c r="A5" s="85"/>
      <c r="B5" s="85" t="s">
        <v>9</v>
      </c>
      <c r="C5" s="86">
        <v>226</v>
      </c>
      <c r="D5" s="87">
        <v>11.571940604198669</v>
      </c>
      <c r="E5" s="87">
        <v>35.586277521761396</v>
      </c>
      <c r="F5" s="82"/>
    </row>
    <row r="6" spans="1:6">
      <c r="A6" s="85"/>
      <c r="B6" s="85" t="s">
        <v>7</v>
      </c>
      <c r="C6" s="86">
        <v>190</v>
      </c>
      <c r="D6" s="87">
        <v>9.7286226318484381</v>
      </c>
      <c r="E6" s="87">
        <v>45.314900153609834</v>
      </c>
      <c r="F6" s="82"/>
    </row>
    <row r="7" spans="1:6">
      <c r="A7" s="85"/>
      <c r="B7" s="85" t="s">
        <v>10</v>
      </c>
      <c r="C7" s="86">
        <v>118</v>
      </c>
      <c r="D7" s="87">
        <v>6.0419866871479773</v>
      </c>
      <c r="E7" s="87">
        <v>51.356886840757809</v>
      </c>
      <c r="F7" s="82"/>
    </row>
    <row r="8" spans="1:6">
      <c r="A8" s="85"/>
      <c r="B8" s="85" t="s">
        <v>12</v>
      </c>
      <c r="C8" s="86">
        <v>116</v>
      </c>
      <c r="D8" s="87">
        <v>5.939580133128521</v>
      </c>
      <c r="E8" s="87">
        <v>57.296466973886325</v>
      </c>
      <c r="F8" s="82"/>
    </row>
    <row r="9" spans="1:6">
      <c r="A9" s="85"/>
      <c r="B9" s="85" t="s">
        <v>14</v>
      </c>
      <c r="C9" s="86">
        <v>88</v>
      </c>
      <c r="D9" s="87">
        <v>4.5058883768561184</v>
      </c>
      <c r="E9" s="87">
        <v>61.802355350742445</v>
      </c>
      <c r="F9" s="82"/>
    </row>
    <row r="10" spans="1:6">
      <c r="A10" s="85"/>
      <c r="B10" s="85" t="s">
        <v>16</v>
      </c>
      <c r="C10" s="86">
        <v>78</v>
      </c>
      <c r="D10" s="87">
        <v>3.9938556067588324</v>
      </c>
      <c r="E10" s="87">
        <v>65.796210957501273</v>
      </c>
      <c r="F10" s="82"/>
    </row>
    <row r="11" spans="1:6">
      <c r="A11" s="85"/>
      <c r="B11" s="85" t="s">
        <v>13</v>
      </c>
      <c r="C11" s="86">
        <v>67</v>
      </c>
      <c r="D11" s="87">
        <v>3.4306195596518179</v>
      </c>
      <c r="E11" s="87">
        <v>69.22683051715309</v>
      </c>
      <c r="F11" s="82"/>
    </row>
    <row r="12" spans="1:6">
      <c r="A12" s="85"/>
      <c r="B12" s="85" t="s">
        <v>15</v>
      </c>
      <c r="C12" s="86">
        <v>66</v>
      </c>
      <c r="D12" s="87">
        <v>3.3794162826420893</v>
      </c>
      <c r="E12" s="87">
        <v>72.606246799795187</v>
      </c>
      <c r="F12" s="82"/>
    </row>
    <row r="13" spans="1:6">
      <c r="A13" s="85"/>
      <c r="B13" s="85" t="s">
        <v>19</v>
      </c>
      <c r="C13" s="86">
        <v>62</v>
      </c>
      <c r="D13" s="87">
        <v>3.1746031746031744</v>
      </c>
      <c r="E13" s="87">
        <v>75.78084997439835</v>
      </c>
      <c r="F13" s="82"/>
    </row>
    <row r="14" spans="1:6">
      <c r="A14" s="85"/>
      <c r="B14" s="85" t="s">
        <v>11</v>
      </c>
      <c r="C14" s="86">
        <v>60</v>
      </c>
      <c r="D14" s="87">
        <v>3.0721966205837172</v>
      </c>
      <c r="E14" s="87">
        <v>78.853046594982075</v>
      </c>
      <c r="F14" s="82"/>
    </row>
    <row r="15" spans="1:6">
      <c r="A15" s="85"/>
      <c r="B15" s="85" t="s">
        <v>70</v>
      </c>
      <c r="C15" s="86">
        <v>54</v>
      </c>
      <c r="D15" s="87">
        <v>2.7649769585253456</v>
      </c>
      <c r="E15" s="87">
        <v>81.618023553507427</v>
      </c>
      <c r="F15" s="82"/>
    </row>
    <row r="16" spans="1:6">
      <c r="A16" s="85"/>
      <c r="B16" s="85" t="s">
        <v>18</v>
      </c>
      <c r="C16" s="86">
        <v>51</v>
      </c>
      <c r="D16" s="87">
        <v>2.6113671274961598</v>
      </c>
      <c r="E16" s="87">
        <v>84.229390681003579</v>
      </c>
      <c r="F16" s="82"/>
    </row>
    <row r="17" spans="1:6">
      <c r="A17" s="85"/>
      <c r="B17" s="85" t="s">
        <v>20</v>
      </c>
      <c r="C17" s="86">
        <v>48</v>
      </c>
      <c r="D17" s="87">
        <v>2.4577572964669741</v>
      </c>
      <c r="E17" s="87">
        <v>86.687147977470559</v>
      </c>
      <c r="F17" s="82"/>
    </row>
    <row r="18" spans="1:6">
      <c r="A18" s="85"/>
      <c r="B18" s="85" t="s">
        <v>27</v>
      </c>
      <c r="C18" s="86">
        <v>34</v>
      </c>
      <c r="D18" s="87">
        <v>1.7409114183307732</v>
      </c>
      <c r="E18" s="87">
        <v>88.428059395801327</v>
      </c>
      <c r="F18" s="82"/>
    </row>
    <row r="19" spans="1:6">
      <c r="A19" s="85"/>
      <c r="B19" s="85" t="s">
        <v>71</v>
      </c>
      <c r="C19" s="86">
        <v>33</v>
      </c>
      <c r="D19" s="87">
        <v>1.6897081413210446</v>
      </c>
      <c r="E19" s="87">
        <v>90.117767537122376</v>
      </c>
      <c r="F19" s="82"/>
    </row>
    <row r="20" spans="1:6">
      <c r="A20" s="85"/>
      <c r="B20" s="85" t="s">
        <v>72</v>
      </c>
      <c r="C20" s="86">
        <v>29</v>
      </c>
      <c r="D20" s="87">
        <v>1.4848950332821302</v>
      </c>
      <c r="E20" s="87">
        <v>91.602662570404505</v>
      </c>
      <c r="F20" s="82"/>
    </row>
    <row r="21" spans="1:6">
      <c r="A21" s="85"/>
      <c r="B21" s="85" t="s">
        <v>21</v>
      </c>
      <c r="C21" s="86">
        <v>24</v>
      </c>
      <c r="D21" s="87">
        <v>1.228878648233487</v>
      </c>
      <c r="E21" s="87">
        <v>92.831541218637994</v>
      </c>
      <c r="F21" s="82"/>
    </row>
    <row r="22" spans="1:6">
      <c r="A22" s="85"/>
      <c r="B22" s="85" t="s">
        <v>23</v>
      </c>
      <c r="C22" s="86">
        <v>24</v>
      </c>
      <c r="D22" s="87">
        <v>1.228878648233487</v>
      </c>
      <c r="E22" s="87">
        <v>94.060419866871484</v>
      </c>
      <c r="F22" s="82"/>
    </row>
    <row r="23" spans="1:6">
      <c r="A23" s="85"/>
      <c r="B23" s="85" t="s">
        <v>24</v>
      </c>
      <c r="C23" s="86">
        <v>24</v>
      </c>
      <c r="D23" s="87">
        <v>1.228878648233487</v>
      </c>
      <c r="E23" s="87">
        <v>95.289298515104974</v>
      </c>
      <c r="F23" s="82"/>
    </row>
    <row r="24" spans="1:6">
      <c r="A24" s="85"/>
      <c r="B24" s="85" t="s">
        <v>22</v>
      </c>
      <c r="C24" s="86">
        <v>21</v>
      </c>
      <c r="D24" s="87">
        <v>1.0752688172043012</v>
      </c>
      <c r="E24" s="87">
        <v>96.364567332309264</v>
      </c>
      <c r="F24" s="82"/>
    </row>
    <row r="25" spans="1:6">
      <c r="A25" s="85"/>
      <c r="B25" s="85" t="s">
        <v>26</v>
      </c>
      <c r="C25" s="86">
        <v>15</v>
      </c>
      <c r="D25" s="87">
        <v>0.76804915514592931</v>
      </c>
      <c r="E25" s="87">
        <v>97.132616487455195</v>
      </c>
      <c r="F25" s="82"/>
    </row>
    <row r="26" spans="1:6">
      <c r="A26" s="85"/>
      <c r="B26" s="85" t="s">
        <v>25</v>
      </c>
      <c r="C26" s="86">
        <v>10</v>
      </c>
      <c r="D26" s="87">
        <v>0.51203277009728621</v>
      </c>
      <c r="E26" s="87">
        <v>97.644649257552487</v>
      </c>
      <c r="F26" s="82"/>
    </row>
    <row r="27" spans="1:6">
      <c r="A27" s="85"/>
      <c r="B27" s="85" t="s">
        <v>28</v>
      </c>
      <c r="C27" s="86">
        <v>9</v>
      </c>
      <c r="D27" s="87">
        <v>0.46082949308755761</v>
      </c>
      <c r="E27" s="87">
        <v>98.105478750640046</v>
      </c>
      <c r="F27" s="82"/>
    </row>
    <row r="28" spans="1:6">
      <c r="A28" s="85"/>
      <c r="B28" s="85" t="s">
        <v>17</v>
      </c>
      <c r="C28" s="86">
        <v>8</v>
      </c>
      <c r="D28" s="87">
        <v>0.40962621607782901</v>
      </c>
      <c r="E28" s="87">
        <v>98.515104966717871</v>
      </c>
      <c r="F28" s="82"/>
    </row>
    <row r="29" spans="1:6">
      <c r="A29" s="85"/>
      <c r="B29" s="85" t="s">
        <v>30</v>
      </c>
      <c r="C29" s="86">
        <v>6</v>
      </c>
      <c r="D29" s="87">
        <v>0.30721966205837176</v>
      </c>
      <c r="E29" s="87">
        <v>98.822324628776244</v>
      </c>
      <c r="F29" s="82"/>
    </row>
    <row r="30" spans="1:6">
      <c r="A30" s="85"/>
      <c r="B30" s="85" t="s">
        <v>32</v>
      </c>
      <c r="C30" s="86">
        <v>6</v>
      </c>
      <c r="D30" s="87">
        <v>0.30721966205837176</v>
      </c>
      <c r="E30" s="87">
        <v>99.129544290834616</v>
      </c>
      <c r="F30" s="82"/>
    </row>
    <row r="31" spans="1:6">
      <c r="A31" s="85"/>
      <c r="B31" s="85" t="s">
        <v>31</v>
      </c>
      <c r="C31" s="86">
        <v>6</v>
      </c>
      <c r="D31" s="87">
        <v>0.30721966205837176</v>
      </c>
      <c r="E31" s="87">
        <v>99.436763952892989</v>
      </c>
      <c r="F31" s="82"/>
    </row>
    <row r="32" spans="1:6">
      <c r="A32" s="85"/>
      <c r="B32" s="85" t="s">
        <v>29</v>
      </c>
      <c r="C32" s="86">
        <v>4</v>
      </c>
      <c r="D32" s="87">
        <v>0.2048131080389145</v>
      </c>
      <c r="E32" s="87">
        <v>99.641577060931894</v>
      </c>
      <c r="F32" s="82"/>
    </row>
    <row r="33" spans="1:6">
      <c r="A33" s="85"/>
      <c r="B33" s="85" t="s">
        <v>35</v>
      </c>
      <c r="C33" s="86">
        <v>4</v>
      </c>
      <c r="D33" s="87">
        <v>0.2048131080389145</v>
      </c>
      <c r="E33" s="87">
        <v>99.846390168970814</v>
      </c>
      <c r="F33" s="82"/>
    </row>
    <row r="34" spans="1:6">
      <c r="A34" s="85"/>
      <c r="B34" s="85" t="s">
        <v>33</v>
      </c>
      <c r="C34" s="86">
        <v>3</v>
      </c>
      <c r="D34" s="87">
        <v>0.15360983102918588</v>
      </c>
      <c r="E34" s="87">
        <v>100</v>
      </c>
      <c r="F34" s="82"/>
    </row>
    <row r="35" spans="1:6">
      <c r="A35" s="85"/>
      <c r="B35" s="105" t="s">
        <v>37</v>
      </c>
      <c r="C35" s="106">
        <v>1953</v>
      </c>
      <c r="D35" s="107">
        <v>100</v>
      </c>
      <c r="E35" s="108"/>
      <c r="F35" s="82"/>
    </row>
    <row r="36" spans="1:6" ht="14.45" customHeight="1">
      <c r="A36" s="85" t="s">
        <v>82</v>
      </c>
      <c r="B36" s="85" t="s">
        <v>6</v>
      </c>
      <c r="C36" s="86">
        <v>220</v>
      </c>
      <c r="D36" s="87">
        <v>16.923076923076923</v>
      </c>
      <c r="E36" s="87">
        <v>16.923076923076923</v>
      </c>
      <c r="F36" s="82"/>
    </row>
    <row r="37" spans="1:6">
      <c r="A37" s="85"/>
      <c r="B37" s="85" t="s">
        <v>8</v>
      </c>
      <c r="C37" s="86">
        <v>163</v>
      </c>
      <c r="D37" s="87">
        <v>12.538461538461537</v>
      </c>
      <c r="E37" s="87">
        <v>29.46153846153846</v>
      </c>
      <c r="F37" s="82"/>
    </row>
    <row r="38" spans="1:6">
      <c r="A38" s="85"/>
      <c r="B38" s="85" t="s">
        <v>9</v>
      </c>
      <c r="C38" s="86">
        <v>144</v>
      </c>
      <c r="D38" s="87">
        <v>11.076923076923077</v>
      </c>
      <c r="E38" s="87">
        <v>40.53846153846154</v>
      </c>
      <c r="F38" s="82"/>
    </row>
    <row r="39" spans="1:6">
      <c r="A39" s="85"/>
      <c r="B39" s="85" t="s">
        <v>7</v>
      </c>
      <c r="C39" s="86">
        <v>115</v>
      </c>
      <c r="D39" s="87">
        <v>8.8461538461538467</v>
      </c>
      <c r="E39" s="87">
        <v>49.38461538461538</v>
      </c>
      <c r="F39" s="82"/>
    </row>
    <row r="40" spans="1:6">
      <c r="A40" s="85"/>
      <c r="B40" s="85" t="s">
        <v>12</v>
      </c>
      <c r="C40" s="86">
        <v>113</v>
      </c>
      <c r="D40" s="87">
        <v>8.6923076923076916</v>
      </c>
      <c r="E40" s="87">
        <v>58.07692307692308</v>
      </c>
      <c r="F40" s="82"/>
    </row>
    <row r="41" spans="1:6">
      <c r="A41" s="85"/>
      <c r="B41" s="85" t="s">
        <v>13</v>
      </c>
      <c r="C41" s="86">
        <v>62</v>
      </c>
      <c r="D41" s="87">
        <v>4.7692307692307692</v>
      </c>
      <c r="E41" s="87">
        <v>62.846153846153854</v>
      </c>
      <c r="F41" s="82"/>
    </row>
    <row r="42" spans="1:6">
      <c r="A42" s="85"/>
      <c r="B42" s="85" t="s">
        <v>10</v>
      </c>
      <c r="C42" s="86">
        <v>60</v>
      </c>
      <c r="D42" s="87">
        <v>4.6153846153846159</v>
      </c>
      <c r="E42" s="87">
        <v>67.461538461538467</v>
      </c>
      <c r="F42" s="82"/>
    </row>
    <row r="43" spans="1:6">
      <c r="A43" s="85"/>
      <c r="B43" s="85" t="s">
        <v>16</v>
      </c>
      <c r="C43" s="86">
        <v>56</v>
      </c>
      <c r="D43" s="87">
        <v>4.3076923076923075</v>
      </c>
      <c r="E43" s="87">
        <v>71.769230769230774</v>
      </c>
      <c r="F43" s="82"/>
    </row>
    <row r="44" spans="1:6">
      <c r="A44" s="85"/>
      <c r="B44" s="85" t="s">
        <v>70</v>
      </c>
      <c r="C44" s="86">
        <v>41</v>
      </c>
      <c r="D44" s="87">
        <v>3.1538461538461537</v>
      </c>
      <c r="E44" s="87">
        <v>74.92307692307692</v>
      </c>
      <c r="F44" s="82"/>
    </row>
    <row r="45" spans="1:6">
      <c r="A45" s="85"/>
      <c r="B45" s="85" t="s">
        <v>11</v>
      </c>
      <c r="C45" s="86">
        <v>36</v>
      </c>
      <c r="D45" s="87">
        <v>2.7692307692307692</v>
      </c>
      <c r="E45" s="87">
        <v>77.692307692307693</v>
      </c>
      <c r="F45" s="82"/>
    </row>
    <row r="46" spans="1:6">
      <c r="A46" s="85"/>
      <c r="B46" s="85" t="s">
        <v>14</v>
      </c>
      <c r="C46" s="86">
        <v>35</v>
      </c>
      <c r="D46" s="87">
        <v>2.6923076923076925</v>
      </c>
      <c r="E46" s="87">
        <v>80.384615384615387</v>
      </c>
      <c r="F46" s="82"/>
    </row>
    <row r="47" spans="1:6">
      <c r="A47" s="85"/>
      <c r="B47" s="85" t="s">
        <v>17</v>
      </c>
      <c r="C47" s="86">
        <v>34</v>
      </c>
      <c r="D47" s="87">
        <v>2.6153846153846154</v>
      </c>
      <c r="E47" s="87">
        <v>83</v>
      </c>
      <c r="F47" s="82"/>
    </row>
    <row r="48" spans="1:6">
      <c r="A48" s="85"/>
      <c r="B48" s="85" t="s">
        <v>71</v>
      </c>
      <c r="C48" s="86">
        <v>32</v>
      </c>
      <c r="D48" s="87">
        <v>2.4615384615384617</v>
      </c>
      <c r="E48" s="87">
        <v>85.461538461538467</v>
      </c>
      <c r="F48" s="82"/>
    </row>
    <row r="49" spans="1:6">
      <c r="A49" s="85"/>
      <c r="B49" s="85" t="s">
        <v>15</v>
      </c>
      <c r="C49" s="86">
        <v>26</v>
      </c>
      <c r="D49" s="87">
        <v>2</v>
      </c>
      <c r="E49" s="87">
        <v>87.461538461538453</v>
      </c>
      <c r="F49" s="82"/>
    </row>
    <row r="50" spans="1:6">
      <c r="A50" s="85"/>
      <c r="B50" s="85" t="s">
        <v>72</v>
      </c>
      <c r="C50" s="86">
        <v>20</v>
      </c>
      <c r="D50" s="87">
        <v>1.5384615384615385</v>
      </c>
      <c r="E50" s="87">
        <v>89</v>
      </c>
      <c r="F50" s="82"/>
    </row>
    <row r="51" spans="1:6">
      <c r="A51" s="85"/>
      <c r="B51" s="85" t="s">
        <v>18</v>
      </c>
      <c r="C51" s="86">
        <v>20</v>
      </c>
      <c r="D51" s="87">
        <v>1.5384615384615385</v>
      </c>
      <c r="E51" s="87">
        <v>90.538461538461533</v>
      </c>
      <c r="F51" s="82"/>
    </row>
    <row r="52" spans="1:6">
      <c r="A52" s="85"/>
      <c r="B52" s="85" t="s">
        <v>20</v>
      </c>
      <c r="C52" s="86">
        <v>19</v>
      </c>
      <c r="D52" s="87">
        <v>1.4615384615384615</v>
      </c>
      <c r="E52" s="87">
        <v>92</v>
      </c>
      <c r="F52" s="82"/>
    </row>
    <row r="53" spans="1:6">
      <c r="A53" s="85"/>
      <c r="B53" s="85" t="s">
        <v>26</v>
      </c>
      <c r="C53" s="86">
        <v>18</v>
      </c>
      <c r="D53" s="87">
        <v>1.3846153846153846</v>
      </c>
      <c r="E53" s="87">
        <v>93.384615384615387</v>
      </c>
      <c r="F53" s="82"/>
    </row>
    <row r="54" spans="1:6">
      <c r="A54" s="85"/>
      <c r="B54" s="85" t="s">
        <v>21</v>
      </c>
      <c r="C54" s="86">
        <v>17</v>
      </c>
      <c r="D54" s="87">
        <v>1.3076923076923077</v>
      </c>
      <c r="E54" s="87">
        <v>94.692307692307693</v>
      </c>
      <c r="F54" s="82"/>
    </row>
    <row r="55" spans="1:6">
      <c r="A55" s="85"/>
      <c r="B55" s="85" t="s">
        <v>19</v>
      </c>
      <c r="C55" s="86">
        <v>14</v>
      </c>
      <c r="D55" s="87">
        <v>1.0769230769230769</v>
      </c>
      <c r="E55" s="87">
        <v>95.769230769230774</v>
      </c>
      <c r="F55" s="82"/>
    </row>
    <row r="56" spans="1:6">
      <c r="A56" s="85"/>
      <c r="B56" s="85" t="s">
        <v>27</v>
      </c>
      <c r="C56" s="86">
        <v>13</v>
      </c>
      <c r="D56" s="87">
        <v>1</v>
      </c>
      <c r="E56" s="87">
        <v>96.769230769230774</v>
      </c>
      <c r="F56" s="82"/>
    </row>
    <row r="57" spans="1:6">
      <c r="A57" s="85"/>
      <c r="B57" s="85" t="s">
        <v>25</v>
      </c>
      <c r="C57" s="86">
        <v>11</v>
      </c>
      <c r="D57" s="87">
        <v>0.84615384615384615</v>
      </c>
      <c r="E57" s="87">
        <v>97.615384615384613</v>
      </c>
      <c r="F57" s="82"/>
    </row>
    <row r="58" spans="1:6">
      <c r="A58" s="85"/>
      <c r="B58" s="85" t="s">
        <v>23</v>
      </c>
      <c r="C58" s="86">
        <v>8</v>
      </c>
      <c r="D58" s="87">
        <v>0.61538461538461542</v>
      </c>
      <c r="E58" s="87">
        <v>98.230769230769226</v>
      </c>
      <c r="F58" s="82"/>
    </row>
    <row r="59" spans="1:6">
      <c r="A59" s="85"/>
      <c r="B59" s="85" t="s">
        <v>31</v>
      </c>
      <c r="C59" s="86">
        <v>6</v>
      </c>
      <c r="D59" s="87">
        <v>0.46153846153846156</v>
      </c>
      <c r="E59" s="87">
        <v>98.692307692307693</v>
      </c>
      <c r="F59" s="82"/>
    </row>
    <row r="60" spans="1:6">
      <c r="A60" s="85"/>
      <c r="B60" s="85" t="s">
        <v>22</v>
      </c>
      <c r="C60" s="86">
        <v>5</v>
      </c>
      <c r="D60" s="87">
        <v>0.38461538461538464</v>
      </c>
      <c r="E60" s="87">
        <v>99.07692307692308</v>
      </c>
      <c r="F60" s="82"/>
    </row>
    <row r="61" spans="1:6">
      <c r="A61" s="85"/>
      <c r="B61" s="85" t="s">
        <v>73</v>
      </c>
      <c r="C61" s="86">
        <v>4</v>
      </c>
      <c r="D61" s="87">
        <v>0.30769230769230771</v>
      </c>
      <c r="E61" s="87">
        <v>99.384615384615387</v>
      </c>
      <c r="F61" s="82"/>
    </row>
    <row r="62" spans="1:6">
      <c r="A62" s="85"/>
      <c r="B62" s="85" t="s">
        <v>28</v>
      </c>
      <c r="C62" s="86">
        <v>4</v>
      </c>
      <c r="D62" s="87">
        <v>0.30769230769230771</v>
      </c>
      <c r="E62" s="87">
        <v>99.692307692307693</v>
      </c>
      <c r="F62" s="82"/>
    </row>
    <row r="63" spans="1:6">
      <c r="A63" s="85"/>
      <c r="B63" s="85" t="s">
        <v>74</v>
      </c>
      <c r="C63" s="86">
        <v>2</v>
      </c>
      <c r="D63" s="87">
        <v>0.15384615384615385</v>
      </c>
      <c r="E63" s="87">
        <v>99.846153846153854</v>
      </c>
      <c r="F63" s="82"/>
    </row>
    <row r="64" spans="1:6">
      <c r="A64" s="85"/>
      <c r="B64" s="85" t="s">
        <v>29</v>
      </c>
      <c r="C64" s="86">
        <v>2</v>
      </c>
      <c r="D64" s="87">
        <v>0.15384615384615385</v>
      </c>
      <c r="E64" s="87">
        <v>100</v>
      </c>
      <c r="F64" s="82"/>
    </row>
    <row r="65" spans="1:6">
      <c r="A65" s="85"/>
      <c r="B65" s="105" t="s">
        <v>37</v>
      </c>
      <c r="C65" s="106">
        <v>1300</v>
      </c>
      <c r="D65" s="107">
        <v>100</v>
      </c>
      <c r="E65" s="108"/>
      <c r="F65" s="82"/>
    </row>
    <row r="66" spans="1:6" ht="57">
      <c r="A66" s="85" t="s">
        <v>83</v>
      </c>
      <c r="B66" s="85"/>
      <c r="C66" s="84" t="s">
        <v>89</v>
      </c>
      <c r="D66" s="84" t="s">
        <v>90</v>
      </c>
      <c r="E66" s="84" t="s">
        <v>91</v>
      </c>
      <c r="F66" s="82"/>
    </row>
    <row r="67" spans="1:6" ht="14.45" customHeight="1">
      <c r="B67" s="85" t="s">
        <v>7</v>
      </c>
      <c r="C67" s="86">
        <v>396</v>
      </c>
      <c r="D67" s="87">
        <v>17.209908735332462</v>
      </c>
      <c r="E67" s="87">
        <v>17.209908735332462</v>
      </c>
      <c r="F67" s="82"/>
    </row>
    <row r="68" spans="1:6">
      <c r="A68" s="85"/>
      <c r="B68" s="85" t="s">
        <v>6</v>
      </c>
      <c r="C68" s="86">
        <v>297</v>
      </c>
      <c r="D68" s="87">
        <v>12.907431551499348</v>
      </c>
      <c r="E68" s="87">
        <v>30.117340286831812</v>
      </c>
      <c r="F68" s="82"/>
    </row>
    <row r="69" spans="1:6">
      <c r="A69" s="85"/>
      <c r="B69" s="85" t="s">
        <v>8</v>
      </c>
      <c r="C69" s="86">
        <v>216</v>
      </c>
      <c r="D69" s="87">
        <v>9.3872229465449806</v>
      </c>
      <c r="E69" s="87">
        <v>39.504563233376793</v>
      </c>
      <c r="F69" s="82"/>
    </row>
    <row r="70" spans="1:6">
      <c r="A70" s="85"/>
      <c r="B70" s="85" t="s">
        <v>11</v>
      </c>
      <c r="C70" s="86">
        <v>196</v>
      </c>
      <c r="D70" s="87">
        <v>8.5180356366797056</v>
      </c>
      <c r="E70" s="87">
        <v>48.022598870056498</v>
      </c>
      <c r="F70" s="82"/>
    </row>
    <row r="71" spans="1:6">
      <c r="A71" s="85"/>
      <c r="B71" s="85" t="s">
        <v>9</v>
      </c>
      <c r="C71" s="86">
        <v>159</v>
      </c>
      <c r="D71" s="87">
        <v>6.9100391134289438</v>
      </c>
      <c r="E71" s="87">
        <v>54.932637983485442</v>
      </c>
      <c r="F71" s="82"/>
    </row>
    <row r="72" spans="1:6">
      <c r="A72" s="85"/>
      <c r="B72" s="85" t="s">
        <v>12</v>
      </c>
      <c r="C72" s="86">
        <v>117</v>
      </c>
      <c r="D72" s="87">
        <v>5.0847457627118651</v>
      </c>
      <c r="E72" s="87">
        <v>60.017383746197304</v>
      </c>
      <c r="F72" s="82"/>
    </row>
    <row r="73" spans="1:6">
      <c r="A73" s="85"/>
      <c r="B73" s="85" t="s">
        <v>70</v>
      </c>
      <c r="C73" s="86">
        <v>102</v>
      </c>
      <c r="D73" s="87">
        <v>4.432855280312908</v>
      </c>
      <c r="E73" s="87">
        <v>64.450239026510218</v>
      </c>
      <c r="F73" s="82"/>
    </row>
    <row r="74" spans="1:6">
      <c r="A74" s="85"/>
      <c r="B74" s="85" t="s">
        <v>10</v>
      </c>
      <c r="C74" s="86">
        <v>100</v>
      </c>
      <c r="D74" s="87">
        <v>4.34593654932638</v>
      </c>
      <c r="E74" s="87">
        <v>68.7961755758366</v>
      </c>
      <c r="F74" s="82"/>
    </row>
    <row r="75" spans="1:6">
      <c r="A75" s="85"/>
      <c r="B75" s="85" t="s">
        <v>13</v>
      </c>
      <c r="C75" s="86">
        <v>79</v>
      </c>
      <c r="D75" s="87">
        <v>3.4332898739678401</v>
      </c>
      <c r="E75" s="87">
        <v>72.229465449804437</v>
      </c>
      <c r="F75" s="82"/>
    </row>
    <row r="76" spans="1:6">
      <c r="A76" s="85"/>
      <c r="B76" s="85" t="s">
        <v>17</v>
      </c>
      <c r="C76" s="86">
        <v>69</v>
      </c>
      <c r="D76" s="87">
        <v>2.9986962190352022</v>
      </c>
      <c r="E76" s="87">
        <v>75.228161668839633</v>
      </c>
      <c r="F76" s="82"/>
    </row>
    <row r="77" spans="1:6">
      <c r="A77" s="85"/>
      <c r="B77" s="85" t="s">
        <v>20</v>
      </c>
      <c r="C77" s="86">
        <v>56</v>
      </c>
      <c r="D77" s="87">
        <v>2.4337244676227727</v>
      </c>
      <c r="E77" s="87">
        <v>77.661886136462414</v>
      </c>
      <c r="F77" s="82"/>
    </row>
    <row r="78" spans="1:6">
      <c r="A78" s="85"/>
      <c r="B78" s="85" t="s">
        <v>71</v>
      </c>
      <c r="C78" s="86">
        <v>50</v>
      </c>
      <c r="D78" s="87">
        <v>2.17296827466319</v>
      </c>
      <c r="E78" s="87">
        <v>79.834854411125605</v>
      </c>
      <c r="F78" s="82"/>
    </row>
    <row r="79" spans="1:6">
      <c r="A79" s="85"/>
      <c r="B79" s="85" t="s">
        <v>15</v>
      </c>
      <c r="C79" s="86">
        <v>44</v>
      </c>
      <c r="D79" s="87">
        <v>1.912212081703607</v>
      </c>
      <c r="E79" s="87">
        <v>81.747066492829205</v>
      </c>
      <c r="F79" s="82"/>
    </row>
    <row r="80" spans="1:6">
      <c r="A80" s="85"/>
      <c r="B80" s="85" t="s">
        <v>22</v>
      </c>
      <c r="C80" s="86">
        <v>43</v>
      </c>
      <c r="D80" s="87">
        <v>1.8687527162103434</v>
      </c>
      <c r="E80" s="87">
        <v>83.615819209039543</v>
      </c>
      <c r="F80" s="82"/>
    </row>
    <row r="81" spans="1:6">
      <c r="A81" s="85"/>
      <c r="B81" s="85" t="s">
        <v>18</v>
      </c>
      <c r="C81" s="86">
        <v>41</v>
      </c>
      <c r="D81" s="87">
        <v>1.7818339852238156</v>
      </c>
      <c r="E81" s="87">
        <v>85.39765319426337</v>
      </c>
      <c r="F81" s="82"/>
    </row>
    <row r="82" spans="1:6">
      <c r="A82" s="85"/>
      <c r="B82" s="85" t="s">
        <v>14</v>
      </c>
      <c r="C82" s="86">
        <v>38</v>
      </c>
      <c r="D82" s="87">
        <v>1.6514558887440245</v>
      </c>
      <c r="E82" s="87">
        <v>87.049109083007394</v>
      </c>
      <c r="F82" s="82"/>
    </row>
    <row r="83" spans="1:6">
      <c r="A83" s="85"/>
      <c r="B83" s="85" t="s">
        <v>16</v>
      </c>
      <c r="C83" s="86">
        <v>38</v>
      </c>
      <c r="D83" s="87">
        <v>1.6514558887440245</v>
      </c>
      <c r="E83" s="87">
        <v>88.700564971751419</v>
      </c>
      <c r="F83" s="82"/>
    </row>
    <row r="84" spans="1:6">
      <c r="A84" s="85"/>
      <c r="B84" s="85" t="s">
        <v>19</v>
      </c>
      <c r="C84" s="86">
        <v>36</v>
      </c>
      <c r="D84" s="87">
        <v>1.5645371577574969</v>
      </c>
      <c r="E84" s="87">
        <v>90.265102129508918</v>
      </c>
      <c r="F84" s="82"/>
    </row>
    <row r="85" spans="1:6">
      <c r="A85" s="85"/>
      <c r="B85" s="85" t="s">
        <v>27</v>
      </c>
      <c r="C85" s="86">
        <v>34</v>
      </c>
      <c r="D85" s="87">
        <v>1.4776184267709691</v>
      </c>
      <c r="E85" s="87">
        <v>91.742720556279878</v>
      </c>
      <c r="F85" s="82"/>
    </row>
    <row r="86" spans="1:6">
      <c r="A86" s="85"/>
      <c r="B86" s="85" t="s">
        <v>25</v>
      </c>
      <c r="C86" s="86">
        <v>31</v>
      </c>
      <c r="D86" s="87">
        <v>1.3472403302911777</v>
      </c>
      <c r="E86" s="87">
        <v>93.089960886571049</v>
      </c>
      <c r="F86" s="82"/>
    </row>
    <row r="87" spans="1:6">
      <c r="A87" s="85"/>
      <c r="B87" s="85" t="s">
        <v>72</v>
      </c>
      <c r="C87" s="86">
        <v>25</v>
      </c>
      <c r="D87" s="87">
        <v>1.086484137331595</v>
      </c>
      <c r="E87" s="87">
        <v>94.176445023902659</v>
      </c>
      <c r="F87" s="82"/>
    </row>
    <row r="88" spans="1:6">
      <c r="A88" s="85"/>
      <c r="B88" s="85" t="s">
        <v>24</v>
      </c>
      <c r="C88" s="86">
        <v>24</v>
      </c>
      <c r="D88" s="87">
        <v>1.0430247718383312</v>
      </c>
      <c r="E88" s="87">
        <v>95.219469795740991</v>
      </c>
      <c r="F88" s="82"/>
    </row>
    <row r="89" spans="1:6">
      <c r="A89" s="85"/>
      <c r="B89" s="85" t="s">
        <v>23</v>
      </c>
      <c r="C89" s="86">
        <v>19</v>
      </c>
      <c r="D89" s="87">
        <v>0.82572794437201225</v>
      </c>
      <c r="E89" s="87">
        <v>96.045197740112997</v>
      </c>
      <c r="F89" s="82"/>
    </row>
    <row r="90" spans="1:6">
      <c r="A90" s="85"/>
      <c r="B90" s="85" t="s">
        <v>21</v>
      </c>
      <c r="C90" s="86">
        <v>18</v>
      </c>
      <c r="D90" s="87">
        <v>0.78226857887874846</v>
      </c>
      <c r="E90" s="87">
        <v>96.827466318991739</v>
      </c>
      <c r="F90" s="82"/>
    </row>
    <row r="91" spans="1:6">
      <c r="A91" s="85"/>
      <c r="B91" s="85" t="s">
        <v>30</v>
      </c>
      <c r="C91" s="86">
        <v>17</v>
      </c>
      <c r="D91" s="87">
        <v>0.73880921338548455</v>
      </c>
      <c r="E91" s="87">
        <v>97.566275532377219</v>
      </c>
      <c r="F91" s="82"/>
    </row>
    <row r="92" spans="1:6">
      <c r="A92" s="85"/>
      <c r="B92" s="85" t="s">
        <v>29</v>
      </c>
      <c r="C92" s="86">
        <v>11</v>
      </c>
      <c r="D92" s="87">
        <v>0.47805302042590175</v>
      </c>
      <c r="E92" s="87">
        <v>98.044328552803123</v>
      </c>
      <c r="F92" s="82"/>
    </row>
    <row r="93" spans="1:6">
      <c r="A93" s="85"/>
      <c r="B93" s="85" t="s">
        <v>28</v>
      </c>
      <c r="C93" s="86">
        <v>8</v>
      </c>
      <c r="D93" s="87">
        <v>0.34767492394611038</v>
      </c>
      <c r="E93" s="87">
        <v>98.392003476749238</v>
      </c>
      <c r="F93" s="82"/>
    </row>
    <row r="94" spans="1:6">
      <c r="A94" s="85"/>
      <c r="B94" s="85" t="s">
        <v>26</v>
      </c>
      <c r="C94" s="86">
        <v>7</v>
      </c>
      <c r="D94" s="87">
        <v>0.30421555845284659</v>
      </c>
      <c r="E94" s="87">
        <v>98.696219035202077</v>
      </c>
      <c r="F94" s="82"/>
    </row>
    <row r="95" spans="1:6">
      <c r="A95" s="85"/>
      <c r="B95" s="85" t="s">
        <v>73</v>
      </c>
      <c r="C95" s="86">
        <v>6</v>
      </c>
      <c r="D95" s="87">
        <v>0.2607561929595828</v>
      </c>
      <c r="E95" s="87">
        <v>98.956975228161667</v>
      </c>
      <c r="F95" s="82"/>
    </row>
    <row r="96" spans="1:6">
      <c r="A96" s="85"/>
      <c r="B96" s="85" t="s">
        <v>32</v>
      </c>
      <c r="C96" s="86">
        <v>6</v>
      </c>
      <c r="D96" s="87">
        <v>0.2607561929595828</v>
      </c>
      <c r="E96" s="87">
        <v>99.217731421121243</v>
      </c>
      <c r="F96" s="82"/>
    </row>
    <row r="97" spans="1:6">
      <c r="A97" s="85"/>
      <c r="B97" s="85" t="s">
        <v>34</v>
      </c>
      <c r="C97" s="86">
        <v>6</v>
      </c>
      <c r="D97" s="87">
        <v>0.2607561929595828</v>
      </c>
      <c r="E97" s="87">
        <v>99.478487614080834</v>
      </c>
      <c r="F97" s="82"/>
    </row>
    <row r="98" spans="1:6">
      <c r="A98" s="85"/>
      <c r="B98" s="85" t="s">
        <v>74</v>
      </c>
      <c r="C98" s="86">
        <v>4</v>
      </c>
      <c r="D98" s="87">
        <v>0.17383746197305519</v>
      </c>
      <c r="E98" s="87">
        <v>99.652325076053899</v>
      </c>
      <c r="F98" s="82"/>
    </row>
    <row r="99" spans="1:6">
      <c r="A99" s="85"/>
      <c r="B99" s="85" t="s">
        <v>75</v>
      </c>
      <c r="C99" s="86">
        <v>3</v>
      </c>
      <c r="D99" s="87">
        <v>0.1303780964797914</v>
      </c>
      <c r="E99" s="87">
        <v>99.782703172533687</v>
      </c>
      <c r="F99" s="82"/>
    </row>
    <row r="100" spans="1:6">
      <c r="A100" s="85"/>
      <c r="B100" s="85" t="s">
        <v>35</v>
      </c>
      <c r="C100" s="86">
        <v>3</v>
      </c>
      <c r="D100" s="87">
        <v>0.1303780964797914</v>
      </c>
      <c r="E100" s="87">
        <v>99.913081269013475</v>
      </c>
      <c r="F100" s="82"/>
    </row>
    <row r="101" spans="1:6">
      <c r="A101" s="85"/>
      <c r="B101" s="85" t="s">
        <v>31</v>
      </c>
      <c r="C101" s="86">
        <v>2</v>
      </c>
      <c r="D101" s="87">
        <v>8.6918730986527595E-2</v>
      </c>
      <c r="E101" s="87">
        <v>100</v>
      </c>
      <c r="F101" s="82"/>
    </row>
    <row r="102" spans="1:6">
      <c r="A102" s="85"/>
      <c r="B102" s="105" t="s">
        <v>37</v>
      </c>
      <c r="C102" s="106">
        <v>2301</v>
      </c>
      <c r="D102" s="107">
        <v>100</v>
      </c>
      <c r="E102" s="108"/>
      <c r="F102" s="82"/>
    </row>
    <row r="103" spans="1:6">
      <c r="A103" s="85"/>
      <c r="B103" s="85"/>
      <c r="C103" s="84" t="s">
        <v>89</v>
      </c>
      <c r="D103" s="84" t="s">
        <v>90</v>
      </c>
      <c r="E103" s="84" t="s">
        <v>91</v>
      </c>
      <c r="F103" s="82"/>
    </row>
    <row r="104" spans="1:6" ht="14.45" customHeight="1">
      <c r="A104" s="85" t="s">
        <v>84</v>
      </c>
      <c r="B104" s="85" t="s">
        <v>6</v>
      </c>
      <c r="C104" s="86">
        <v>74</v>
      </c>
      <c r="D104" s="87">
        <v>17.289719626168225</v>
      </c>
      <c r="E104" s="87">
        <v>17.289719626168225</v>
      </c>
      <c r="F104" s="82"/>
    </row>
    <row r="105" spans="1:6">
      <c r="A105" s="85"/>
      <c r="B105" s="85" t="s">
        <v>8</v>
      </c>
      <c r="C105" s="86">
        <v>67</v>
      </c>
      <c r="D105" s="87">
        <v>15.654205607476634</v>
      </c>
      <c r="E105" s="87">
        <v>32.943925233644862</v>
      </c>
      <c r="F105" s="82"/>
    </row>
    <row r="106" spans="1:6">
      <c r="A106" s="85"/>
      <c r="B106" s="85" t="s">
        <v>7</v>
      </c>
      <c r="C106" s="86">
        <v>46</v>
      </c>
      <c r="D106" s="87">
        <v>10.747663551401869</v>
      </c>
      <c r="E106" s="87">
        <v>43.691588785046733</v>
      </c>
      <c r="F106" s="82"/>
    </row>
    <row r="107" spans="1:6">
      <c r="A107" s="85"/>
      <c r="B107" s="85" t="s">
        <v>9</v>
      </c>
      <c r="C107" s="86">
        <v>42</v>
      </c>
      <c r="D107" s="87">
        <v>9.8130841121495322</v>
      </c>
      <c r="E107" s="87">
        <v>53.504672897196258</v>
      </c>
      <c r="F107" s="82"/>
    </row>
    <row r="108" spans="1:6">
      <c r="A108" s="85"/>
      <c r="B108" s="85" t="s">
        <v>10</v>
      </c>
      <c r="C108" s="86">
        <v>35</v>
      </c>
      <c r="D108" s="87">
        <v>8.1775700934579429</v>
      </c>
      <c r="E108" s="87">
        <v>61.682242990654203</v>
      </c>
      <c r="F108" s="82"/>
    </row>
    <row r="109" spans="1:6">
      <c r="A109" s="85"/>
      <c r="B109" s="85" t="s">
        <v>12</v>
      </c>
      <c r="C109" s="86">
        <v>23</v>
      </c>
      <c r="D109" s="87">
        <v>5.3738317757009346</v>
      </c>
      <c r="E109" s="87">
        <v>67.056074766355138</v>
      </c>
      <c r="F109" s="82"/>
    </row>
    <row r="110" spans="1:6">
      <c r="A110" s="85"/>
      <c r="B110" s="85" t="s">
        <v>70</v>
      </c>
      <c r="C110" s="86">
        <v>20</v>
      </c>
      <c r="D110" s="87">
        <v>4.6728971962616823</v>
      </c>
      <c r="E110" s="87">
        <v>71.728971962616825</v>
      </c>
      <c r="F110" s="82"/>
    </row>
    <row r="111" spans="1:6">
      <c r="A111" s="85"/>
      <c r="B111" s="85" t="s">
        <v>11</v>
      </c>
      <c r="C111" s="86">
        <v>16</v>
      </c>
      <c r="D111" s="87">
        <v>3.7383177570093453</v>
      </c>
      <c r="E111" s="87">
        <v>75.467289719626166</v>
      </c>
      <c r="F111" s="82"/>
    </row>
    <row r="112" spans="1:6">
      <c r="A112" s="85"/>
      <c r="B112" s="85" t="s">
        <v>13</v>
      </c>
      <c r="C112" s="86">
        <v>15</v>
      </c>
      <c r="D112" s="87">
        <v>3.5046728971962615</v>
      </c>
      <c r="E112" s="87">
        <v>78.971962616822438</v>
      </c>
      <c r="F112" s="82"/>
    </row>
    <row r="113" spans="1:6">
      <c r="A113" s="85"/>
      <c r="B113" s="85" t="s">
        <v>71</v>
      </c>
      <c r="C113" s="86">
        <v>12</v>
      </c>
      <c r="D113" s="87">
        <v>2.8037383177570092</v>
      </c>
      <c r="E113" s="87">
        <v>81.775700934579447</v>
      </c>
      <c r="F113" s="82"/>
    </row>
    <row r="114" spans="1:6">
      <c r="A114" s="85"/>
      <c r="B114" s="85" t="s">
        <v>16</v>
      </c>
      <c r="C114" s="86">
        <v>11</v>
      </c>
      <c r="D114" s="87">
        <v>2.570093457943925</v>
      </c>
      <c r="E114" s="87">
        <v>84.345794392523359</v>
      </c>
      <c r="F114" s="82"/>
    </row>
    <row r="115" spans="1:6">
      <c r="A115" s="85"/>
      <c r="B115" s="85" t="s">
        <v>27</v>
      </c>
      <c r="C115" s="86">
        <v>10</v>
      </c>
      <c r="D115" s="87">
        <v>2.3364485981308412</v>
      </c>
      <c r="E115" s="87">
        <v>86.682242990654203</v>
      </c>
      <c r="F115" s="82"/>
    </row>
    <row r="116" spans="1:6">
      <c r="A116" s="85"/>
      <c r="B116" s="85" t="s">
        <v>15</v>
      </c>
      <c r="C116" s="86">
        <v>8</v>
      </c>
      <c r="D116" s="87">
        <v>1.8691588785046727</v>
      </c>
      <c r="E116" s="87">
        <v>88.55140186915888</v>
      </c>
      <c r="F116" s="82"/>
    </row>
    <row r="117" spans="1:6">
      <c r="A117" s="85"/>
      <c r="B117" s="85" t="s">
        <v>14</v>
      </c>
      <c r="C117" s="86">
        <v>8</v>
      </c>
      <c r="D117" s="87">
        <v>1.8691588785046727</v>
      </c>
      <c r="E117" s="87">
        <v>90.420560747663544</v>
      </c>
      <c r="F117" s="82"/>
    </row>
    <row r="118" spans="1:6">
      <c r="A118" s="85"/>
      <c r="B118" s="85" t="s">
        <v>19</v>
      </c>
      <c r="C118" s="86">
        <v>8</v>
      </c>
      <c r="D118" s="87">
        <v>1.8691588785046727</v>
      </c>
      <c r="E118" s="87">
        <v>92.289719626168221</v>
      </c>
      <c r="F118" s="82"/>
    </row>
    <row r="119" spans="1:6">
      <c r="A119" s="85"/>
      <c r="B119" s="85" t="s">
        <v>72</v>
      </c>
      <c r="C119" s="86">
        <v>6</v>
      </c>
      <c r="D119" s="87">
        <v>1.4018691588785046</v>
      </c>
      <c r="E119" s="87">
        <v>93.691588785046733</v>
      </c>
      <c r="F119" s="82"/>
    </row>
    <row r="120" spans="1:6">
      <c r="A120" s="85"/>
      <c r="B120" s="85" t="s">
        <v>17</v>
      </c>
      <c r="C120" s="86">
        <v>6</v>
      </c>
      <c r="D120" s="87">
        <v>1.4018691588785046</v>
      </c>
      <c r="E120" s="87">
        <v>95.09345794392523</v>
      </c>
      <c r="F120" s="82"/>
    </row>
    <row r="121" spans="1:6">
      <c r="A121" s="85"/>
      <c r="B121" s="85" t="s">
        <v>23</v>
      </c>
      <c r="C121" s="86">
        <v>5</v>
      </c>
      <c r="D121" s="87">
        <v>1.1682242990654206</v>
      </c>
      <c r="E121" s="87">
        <v>96.261682242990659</v>
      </c>
      <c r="F121" s="82"/>
    </row>
    <row r="122" spans="1:6">
      <c r="A122" s="85"/>
      <c r="B122" s="85" t="s">
        <v>18</v>
      </c>
      <c r="C122" s="86">
        <v>4</v>
      </c>
      <c r="D122" s="87">
        <v>0.93457943925233633</v>
      </c>
      <c r="E122" s="87">
        <v>97.196261682242991</v>
      </c>
      <c r="F122" s="82"/>
    </row>
    <row r="123" spans="1:6">
      <c r="A123" s="85"/>
      <c r="B123" s="85" t="s">
        <v>20</v>
      </c>
      <c r="C123" s="86">
        <v>3</v>
      </c>
      <c r="D123" s="87">
        <v>0.7009345794392523</v>
      </c>
      <c r="E123" s="87">
        <v>97.89719626168224</v>
      </c>
      <c r="F123" s="82"/>
    </row>
    <row r="124" spans="1:6">
      <c r="A124" s="85"/>
      <c r="B124" s="85" t="s">
        <v>22</v>
      </c>
      <c r="C124" s="86">
        <v>3</v>
      </c>
      <c r="D124" s="87">
        <v>0.7009345794392523</v>
      </c>
      <c r="E124" s="87">
        <v>98.598130841121502</v>
      </c>
      <c r="F124" s="82"/>
    </row>
    <row r="125" spans="1:6">
      <c r="A125" s="85"/>
      <c r="B125" s="85" t="s">
        <v>25</v>
      </c>
      <c r="C125" s="86">
        <v>2</v>
      </c>
      <c r="D125" s="87">
        <v>0.46728971962616817</v>
      </c>
      <c r="E125" s="87">
        <v>99.065420560747668</v>
      </c>
      <c r="F125" s="82"/>
    </row>
    <row r="126" spans="1:6">
      <c r="A126" s="85"/>
      <c r="B126" s="85" t="s">
        <v>21</v>
      </c>
      <c r="C126" s="86">
        <v>1</v>
      </c>
      <c r="D126" s="87">
        <v>0.23364485981308408</v>
      </c>
      <c r="E126" s="87">
        <v>99.299065420560751</v>
      </c>
      <c r="F126" s="82"/>
    </row>
    <row r="127" spans="1:6">
      <c r="A127" s="85"/>
      <c r="B127" s="85" t="s">
        <v>29</v>
      </c>
      <c r="C127" s="86">
        <v>1</v>
      </c>
      <c r="D127" s="87">
        <v>0.23364485981308408</v>
      </c>
      <c r="E127" s="87">
        <v>99.532710280373834</v>
      </c>
      <c r="F127" s="82"/>
    </row>
    <row r="128" spans="1:6">
      <c r="A128" s="85"/>
      <c r="B128" s="85" t="s">
        <v>31</v>
      </c>
      <c r="C128" s="86">
        <v>1</v>
      </c>
      <c r="D128" s="87">
        <v>0.23364485981308408</v>
      </c>
      <c r="E128" s="87">
        <v>99.766355140186917</v>
      </c>
      <c r="F128" s="82"/>
    </row>
    <row r="129" spans="1:6">
      <c r="A129" s="85"/>
      <c r="B129" s="85" t="s">
        <v>24</v>
      </c>
      <c r="C129" s="86">
        <v>1</v>
      </c>
      <c r="D129" s="87">
        <v>0.23364485981308408</v>
      </c>
      <c r="E129" s="87">
        <v>100</v>
      </c>
      <c r="F129" s="82"/>
    </row>
    <row r="130" spans="1:6">
      <c r="A130" s="85"/>
      <c r="B130" s="105" t="s">
        <v>37</v>
      </c>
      <c r="C130" s="106">
        <v>428</v>
      </c>
      <c r="D130" s="107">
        <v>100</v>
      </c>
      <c r="E130" s="108"/>
      <c r="F130" s="82"/>
    </row>
    <row r="131" spans="1:6" ht="28.5">
      <c r="A131" s="85" t="s">
        <v>85</v>
      </c>
      <c r="B131" s="85"/>
      <c r="C131" s="84" t="s">
        <v>89</v>
      </c>
      <c r="D131" s="84" t="s">
        <v>90</v>
      </c>
      <c r="E131" s="84" t="s">
        <v>91</v>
      </c>
      <c r="F131" s="82"/>
    </row>
    <row r="132" spans="1:6" ht="14.45" customHeight="1">
      <c r="B132" s="85" t="s">
        <v>8</v>
      </c>
      <c r="C132" s="86">
        <v>47</v>
      </c>
      <c r="D132" s="87">
        <v>13.544668587896252</v>
      </c>
      <c r="E132" s="87">
        <v>13.544668587896252</v>
      </c>
      <c r="F132" s="82"/>
    </row>
    <row r="133" spans="1:6">
      <c r="A133" s="85"/>
      <c r="B133" s="85" t="s">
        <v>7</v>
      </c>
      <c r="C133" s="86">
        <v>45</v>
      </c>
      <c r="D133" s="87">
        <v>12.968299711815561</v>
      </c>
      <c r="E133" s="87">
        <v>26.512968299711815</v>
      </c>
      <c r="F133" s="82"/>
    </row>
    <row r="134" spans="1:6">
      <c r="A134" s="85"/>
      <c r="B134" s="85" t="s">
        <v>6</v>
      </c>
      <c r="C134" s="86">
        <v>39</v>
      </c>
      <c r="D134" s="87">
        <v>11.239193083573488</v>
      </c>
      <c r="E134" s="87">
        <v>37.752161383285305</v>
      </c>
      <c r="F134" s="82"/>
    </row>
    <row r="135" spans="1:6">
      <c r="A135" s="85"/>
      <c r="B135" s="85" t="s">
        <v>14</v>
      </c>
      <c r="C135" s="86">
        <v>21</v>
      </c>
      <c r="D135" s="87">
        <v>6.0518731988472618</v>
      </c>
      <c r="E135" s="87">
        <v>43.804034582132566</v>
      </c>
      <c r="F135" s="82"/>
    </row>
    <row r="136" spans="1:6">
      <c r="A136" s="85"/>
      <c r="B136" s="85" t="s">
        <v>11</v>
      </c>
      <c r="C136" s="86">
        <v>19</v>
      </c>
      <c r="D136" s="87">
        <v>5.4755043227665707</v>
      </c>
      <c r="E136" s="87">
        <v>49.279538904899134</v>
      </c>
      <c r="F136" s="82"/>
    </row>
    <row r="137" spans="1:6">
      <c r="A137" s="85"/>
      <c r="B137" s="85" t="s">
        <v>12</v>
      </c>
      <c r="C137" s="86">
        <v>18</v>
      </c>
      <c r="D137" s="87">
        <v>5.1873198847262252</v>
      </c>
      <c r="E137" s="87">
        <v>54.466858789625363</v>
      </c>
      <c r="F137" s="82"/>
    </row>
    <row r="138" spans="1:6">
      <c r="A138" s="85"/>
      <c r="B138" s="85" t="s">
        <v>9</v>
      </c>
      <c r="C138" s="86">
        <v>16</v>
      </c>
      <c r="D138" s="87">
        <v>4.6109510086455332</v>
      </c>
      <c r="E138" s="87">
        <v>59.077809798270899</v>
      </c>
      <c r="F138" s="82"/>
    </row>
    <row r="139" spans="1:6">
      <c r="A139" s="85"/>
      <c r="B139" s="85" t="s">
        <v>72</v>
      </c>
      <c r="C139" s="86">
        <v>14</v>
      </c>
      <c r="D139" s="87">
        <v>4.0345821325648412</v>
      </c>
      <c r="E139" s="87">
        <v>63.112391930835734</v>
      </c>
      <c r="F139" s="82"/>
    </row>
    <row r="140" spans="1:6">
      <c r="A140" s="85"/>
      <c r="B140" s="85" t="s">
        <v>19</v>
      </c>
      <c r="C140" s="86">
        <v>14</v>
      </c>
      <c r="D140" s="87">
        <v>4.0345821325648412</v>
      </c>
      <c r="E140" s="87">
        <v>67.146974063400577</v>
      </c>
      <c r="F140" s="82"/>
    </row>
    <row r="141" spans="1:6">
      <c r="A141" s="85"/>
      <c r="B141" s="85" t="s">
        <v>18</v>
      </c>
      <c r="C141" s="86">
        <v>14</v>
      </c>
      <c r="D141" s="87">
        <v>4.0345821325648412</v>
      </c>
      <c r="E141" s="87">
        <v>71.181556195965427</v>
      </c>
      <c r="F141" s="82"/>
    </row>
    <row r="142" spans="1:6">
      <c r="A142" s="85"/>
      <c r="B142" s="85" t="s">
        <v>10</v>
      </c>
      <c r="C142" s="86">
        <v>13</v>
      </c>
      <c r="D142" s="87">
        <v>3.7463976945244957</v>
      </c>
      <c r="E142" s="87">
        <v>74.927953890489917</v>
      </c>
      <c r="F142" s="82"/>
    </row>
    <row r="143" spans="1:6">
      <c r="A143" s="85"/>
      <c r="B143" s="85" t="s">
        <v>13</v>
      </c>
      <c r="C143" s="86">
        <v>12</v>
      </c>
      <c r="D143" s="87">
        <v>3.4582132564841501</v>
      </c>
      <c r="E143" s="87">
        <v>78.38616714697406</v>
      </c>
      <c r="F143" s="82"/>
    </row>
    <row r="144" spans="1:6">
      <c r="A144" s="85"/>
      <c r="B144" s="85" t="s">
        <v>27</v>
      </c>
      <c r="C144" s="86">
        <v>11</v>
      </c>
      <c r="D144" s="87">
        <v>3.1700288184438041</v>
      </c>
      <c r="E144" s="87">
        <v>81.556195965417871</v>
      </c>
      <c r="F144" s="82"/>
    </row>
    <row r="145" spans="1:6">
      <c r="A145" s="85"/>
      <c r="B145" s="85" t="s">
        <v>22</v>
      </c>
      <c r="C145" s="86">
        <v>10</v>
      </c>
      <c r="D145" s="87">
        <v>2.8818443804034581</v>
      </c>
      <c r="E145" s="87">
        <v>84.438040345821335</v>
      </c>
      <c r="F145" s="82"/>
    </row>
    <row r="146" spans="1:6">
      <c r="A146" s="85"/>
      <c r="B146" s="85" t="s">
        <v>20</v>
      </c>
      <c r="C146" s="86">
        <v>9</v>
      </c>
      <c r="D146" s="87">
        <v>2.5936599423631126</v>
      </c>
      <c r="E146" s="87">
        <v>87.031700288184439</v>
      </c>
      <c r="F146" s="82"/>
    </row>
    <row r="147" spans="1:6">
      <c r="A147" s="85"/>
      <c r="B147" s="85" t="s">
        <v>70</v>
      </c>
      <c r="C147" s="86">
        <v>9</v>
      </c>
      <c r="D147" s="87">
        <v>2.5936599423631126</v>
      </c>
      <c r="E147" s="87">
        <v>89.625360230547543</v>
      </c>
      <c r="F147" s="82"/>
    </row>
    <row r="148" spans="1:6">
      <c r="A148" s="85"/>
      <c r="B148" s="85" t="s">
        <v>17</v>
      </c>
      <c r="C148" s="86">
        <v>8</v>
      </c>
      <c r="D148" s="87">
        <v>2.3054755043227666</v>
      </c>
      <c r="E148" s="87">
        <v>91.930835734870314</v>
      </c>
      <c r="F148" s="82"/>
    </row>
    <row r="149" spans="1:6">
      <c r="A149" s="85"/>
      <c r="B149" s="85" t="s">
        <v>25</v>
      </c>
      <c r="C149" s="86">
        <v>8</v>
      </c>
      <c r="D149" s="87">
        <v>2.3054755043227666</v>
      </c>
      <c r="E149" s="87">
        <v>94.236311239193085</v>
      </c>
      <c r="F149" s="82"/>
    </row>
    <row r="150" spans="1:6">
      <c r="A150" s="85"/>
      <c r="B150" s="85" t="s">
        <v>21</v>
      </c>
      <c r="C150" s="86">
        <v>7</v>
      </c>
      <c r="D150" s="87">
        <v>2.0172910662824206</v>
      </c>
      <c r="E150" s="87">
        <v>96.253602305475511</v>
      </c>
      <c r="F150" s="82"/>
    </row>
    <row r="151" spans="1:6">
      <c r="A151" s="85"/>
      <c r="B151" s="85" t="s">
        <v>71</v>
      </c>
      <c r="C151" s="86">
        <v>4</v>
      </c>
      <c r="D151" s="87">
        <v>1.1527377521613833</v>
      </c>
      <c r="E151" s="87">
        <v>97.406340057636882</v>
      </c>
      <c r="F151" s="82"/>
    </row>
    <row r="152" spans="1:6">
      <c r="A152" s="85"/>
      <c r="B152" s="85" t="s">
        <v>15</v>
      </c>
      <c r="C152" s="86">
        <v>3</v>
      </c>
      <c r="D152" s="87">
        <v>0.86455331412103753</v>
      </c>
      <c r="E152" s="87">
        <v>98.270893371757921</v>
      </c>
      <c r="F152" s="82"/>
    </row>
    <row r="153" spans="1:6">
      <c r="A153" s="85"/>
      <c r="B153" s="85" t="s">
        <v>23</v>
      </c>
      <c r="C153" s="86">
        <v>3</v>
      </c>
      <c r="D153" s="87">
        <v>0.86455331412103753</v>
      </c>
      <c r="E153" s="87">
        <v>99.135446685878961</v>
      </c>
      <c r="F153" s="82"/>
    </row>
    <row r="154" spans="1:6">
      <c r="A154" s="85"/>
      <c r="B154" s="85" t="s">
        <v>36</v>
      </c>
      <c r="C154" s="86">
        <v>2</v>
      </c>
      <c r="D154" s="87">
        <v>0.57636887608069165</v>
      </c>
      <c r="E154" s="87">
        <v>99.711815561959654</v>
      </c>
      <c r="F154" s="82"/>
    </row>
    <row r="155" spans="1:6">
      <c r="A155" s="85"/>
      <c r="B155" s="85" t="s">
        <v>29</v>
      </c>
      <c r="C155" s="86">
        <v>1</v>
      </c>
      <c r="D155" s="87">
        <v>0.28818443804034583</v>
      </c>
      <c r="E155" s="87">
        <v>100</v>
      </c>
      <c r="F155" s="82"/>
    </row>
    <row r="156" spans="1:6">
      <c r="A156" s="85"/>
      <c r="B156" s="105" t="s">
        <v>37</v>
      </c>
      <c r="C156" s="106">
        <v>347</v>
      </c>
      <c r="D156" s="107">
        <v>100</v>
      </c>
      <c r="E156" s="108"/>
      <c r="F156" s="82"/>
    </row>
    <row r="157" spans="1:6">
      <c r="B157" s="109"/>
      <c r="C157" s="110"/>
      <c r="D157" s="110"/>
      <c r="E157" s="110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Total Nacional GE</vt:lpstr>
      <vt:lpstr>22-23 GE por CLDE</vt:lpstr>
      <vt:lpstr>22-23 Pareto por CLDE</vt:lpstr>
      <vt:lpstr>22-23 Pareto por CRDE</vt:lpstr>
      <vt:lpstr>22-23 Resumo CLDE CRDE</vt:lpstr>
      <vt:lpstr>22-23 Ranking por CRDE CLDE</vt:lpstr>
      <vt:lpstr>Artigo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Romero</dc:creator>
  <cp:lastModifiedBy>José Carvalho (DGE)</cp:lastModifiedBy>
  <cp:lastPrinted>2023-02-27T12:24:38Z</cp:lastPrinted>
  <dcterms:created xsi:type="dcterms:W3CDTF">2015-06-05T18:19:34Z</dcterms:created>
  <dcterms:modified xsi:type="dcterms:W3CDTF">2023-07-03T15:30:58Z</dcterms:modified>
</cp:coreProperties>
</file>